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9"/>
  </bookViews>
  <sheets>
    <sheet name="Général" sheetId="1" r:id="rId1"/>
    <sheet name="1SH" sheetId="2" r:id="rId2"/>
    <sheet name="2SH" sheetId="3" r:id="rId3"/>
    <sheet name="4SH" sheetId="4" r:id="rId4"/>
    <sheet name="1SF" sheetId="5" r:id="rId5"/>
    <sheet name="2SF" sheetId="6" r:id="rId6"/>
    <sheet name="4SF" sheetId="7" r:id="rId7"/>
    <sheet name="2SMixte" sheetId="8" r:id="rId8"/>
    <sheet name="4JH16-18" sheetId="9" r:id="rId9"/>
    <sheet name="4JF16-18" sheetId="10" r:id="rId10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0"/>
  <c r="I40"/>
  <c r="I44" i="9"/>
  <c r="I43"/>
  <c r="I42"/>
  <c r="I40"/>
  <c r="F46" i="8"/>
  <c r="F43"/>
  <c r="F41"/>
  <c r="I48" i="7"/>
  <c r="I46"/>
  <c r="I43"/>
  <c r="I42"/>
  <c r="I40"/>
  <c r="F46" i="6"/>
  <c r="F45"/>
  <c r="F44"/>
  <c r="F42"/>
  <c r="F45" i="3"/>
  <c r="I50" i="4"/>
  <c r="I49"/>
  <c r="I48"/>
  <c r="I47"/>
  <c r="I46"/>
  <c r="I44"/>
  <c r="I43"/>
  <c r="I41"/>
  <c r="I40"/>
  <c r="F44" i="3"/>
  <c r="F43"/>
  <c r="F42"/>
  <c r="F41"/>
  <c r="F40"/>
  <c r="G56" i="2"/>
  <c r="G57"/>
  <c r="G58"/>
  <c r="D42"/>
  <c r="D41"/>
  <c r="D40"/>
  <c r="L43" i="10"/>
  <c r="L47"/>
  <c r="L51"/>
  <c r="D24" i="1" l="1"/>
  <c r="D23"/>
  <c r="D20"/>
  <c r="D15"/>
  <c r="D19"/>
  <c r="D21"/>
  <c r="D14"/>
  <c r="D18"/>
  <c r="D13"/>
  <c r="D12"/>
  <c r="D17"/>
  <c r="D16"/>
  <c r="D7"/>
  <c r="D8"/>
  <c r="L51" i="4" l="1"/>
  <c r="L49"/>
  <c r="L48"/>
  <c r="L47"/>
  <c r="L46"/>
  <c r="L44"/>
  <c r="L43"/>
  <c r="L42"/>
  <c r="L41"/>
  <c r="L40"/>
  <c r="G52" i="2"/>
  <c r="G42"/>
  <c r="G41"/>
  <c r="G40"/>
  <c r="I46" i="3"/>
  <c r="I49"/>
  <c r="I58"/>
  <c r="I54"/>
  <c r="I57"/>
  <c r="I43"/>
  <c r="I42"/>
  <c r="I41"/>
  <c r="I40"/>
  <c r="L45" i="9"/>
  <c r="D11" i="1" s="1"/>
  <c r="L47" i="9"/>
  <c r="D10" i="1" s="1"/>
  <c r="L44" i="9"/>
  <c r="D9" i="1" s="1"/>
  <c r="L43" i="9"/>
  <c r="D5" i="1" s="1"/>
  <c r="L42" i="9"/>
  <c r="D6" i="1" s="1"/>
  <c r="L40" i="9"/>
  <c r="L40" i="10"/>
  <c r="D41" i="5"/>
  <c r="I44" i="6"/>
  <c r="I45"/>
  <c r="I42"/>
  <c r="L44" i="7"/>
  <c r="L51"/>
  <c r="L48"/>
  <c r="L46"/>
  <c r="L40"/>
  <c r="D4" i="1" l="1"/>
  <c r="D1" s="1"/>
  <c r="E1"/>
  <c r="F1"/>
  <c r="G1"/>
  <c r="H1"/>
  <c r="I1"/>
  <c r="J1"/>
  <c r="K1"/>
  <c r="L1"/>
  <c r="M1"/>
  <c r="E20" i="3"/>
  <c r="E19"/>
  <c r="E18"/>
  <c r="E17"/>
  <c r="E16"/>
  <c r="E15"/>
  <c r="E14"/>
  <c r="E13"/>
  <c r="E12"/>
  <c r="E11"/>
  <c r="E10"/>
  <c r="E9"/>
  <c r="E8"/>
  <c r="E7"/>
  <c r="E6"/>
  <c r="E5"/>
  <c r="E4"/>
  <c r="E3"/>
  <c r="H26" i="4"/>
  <c r="H25"/>
  <c r="H24"/>
  <c r="H23"/>
  <c r="H22"/>
  <c r="H21"/>
  <c r="H20"/>
  <c r="H19"/>
  <c r="H18"/>
  <c r="H17"/>
  <c r="H16"/>
  <c r="C22" i="1" s="1"/>
  <c r="N22" s="1"/>
  <c r="H15" i="4"/>
  <c r="H14"/>
  <c r="H13"/>
  <c r="H12"/>
  <c r="H11"/>
  <c r="C17" i="1" s="1"/>
  <c r="N17" s="1"/>
  <c r="H10" i="4"/>
  <c r="H9"/>
  <c r="C10" i="1" s="1"/>
  <c r="N10" s="1"/>
  <c r="H8" i="4"/>
  <c r="H7"/>
  <c r="H6"/>
  <c r="H5"/>
  <c r="H4"/>
  <c r="H3"/>
  <c r="C10" i="5"/>
  <c r="C9"/>
  <c r="C8"/>
  <c r="C7"/>
  <c r="C6"/>
  <c r="C5"/>
  <c r="C4"/>
  <c r="C3"/>
  <c r="E14" i="6"/>
  <c r="E13"/>
  <c r="E12"/>
  <c r="E11"/>
  <c r="E10"/>
  <c r="E9"/>
  <c r="E8"/>
  <c r="E7"/>
  <c r="E6"/>
  <c r="E5"/>
  <c r="E4"/>
  <c r="E3"/>
  <c r="H17" i="7"/>
  <c r="H16"/>
  <c r="H15"/>
  <c r="H14"/>
  <c r="H13"/>
  <c r="H12"/>
  <c r="H11"/>
  <c r="H10"/>
  <c r="H9"/>
  <c r="H8"/>
  <c r="H7"/>
  <c r="H6"/>
  <c r="H5"/>
  <c r="H4"/>
  <c r="H3"/>
  <c r="E9" i="8"/>
  <c r="E8"/>
  <c r="E7"/>
  <c r="E6"/>
  <c r="E5"/>
  <c r="E4"/>
  <c r="E3"/>
  <c r="H18" i="9"/>
  <c r="H17"/>
  <c r="H16"/>
  <c r="H12"/>
  <c r="H11"/>
  <c r="H10"/>
  <c r="H9"/>
  <c r="H8"/>
  <c r="H7"/>
  <c r="H6"/>
  <c r="H5"/>
  <c r="H4"/>
  <c r="H3"/>
  <c r="H10" i="10"/>
  <c r="H9"/>
  <c r="H8"/>
  <c r="H7"/>
  <c r="H6"/>
  <c r="H5"/>
  <c r="H4"/>
  <c r="H3"/>
  <c r="C15" i="2"/>
  <c r="C14"/>
  <c r="C13"/>
  <c r="C12"/>
  <c r="C11"/>
  <c r="C10"/>
  <c r="C9"/>
  <c r="C8"/>
  <c r="C7"/>
  <c r="C6"/>
  <c r="C5"/>
  <c r="C4"/>
  <c r="C3"/>
  <c r="N12" i="1"/>
  <c r="N13"/>
  <c r="N18"/>
  <c r="N14"/>
  <c r="N21"/>
  <c r="N19"/>
  <c r="N15"/>
  <c r="N20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C16" l="1"/>
  <c r="N16" s="1"/>
  <c r="C11"/>
  <c r="N11" s="1"/>
  <c r="C9"/>
  <c r="N9" s="1"/>
  <c r="C7"/>
  <c r="N7" s="1"/>
  <c r="C8"/>
  <c r="N8" s="1"/>
  <c r="C6"/>
  <c r="N6" s="1"/>
  <c r="C4"/>
  <c r="N4" s="1"/>
  <c r="C5" l="1"/>
  <c r="N5" s="1"/>
  <c r="C1" l="1"/>
</calcChain>
</file>

<file path=xl/sharedStrings.xml><?xml version="1.0" encoding="utf-8"?>
<sst xmlns="http://schemas.openxmlformats.org/spreadsheetml/2006/main" count="1083" uniqueCount="371">
  <si>
    <t>CLUBS</t>
  </si>
  <si>
    <t>TOTAL</t>
  </si>
  <si>
    <t>NICE</t>
  </si>
  <si>
    <t>MONACO</t>
  </si>
  <si>
    <t>MENTON</t>
  </si>
  <si>
    <t>CAM</t>
  </si>
  <si>
    <t>SETE</t>
  </si>
  <si>
    <t>VALRAS</t>
  </si>
  <si>
    <t>ASPTT</t>
  </si>
  <si>
    <t>CASSIS</t>
  </si>
  <si>
    <t>CAM MARSEILLE</t>
  </si>
  <si>
    <t>RC MARSEILLE</t>
  </si>
  <si>
    <t>TOULON</t>
  </si>
  <si>
    <t>SETE ACBT</t>
  </si>
  <si>
    <t>BEAUCAIRE</t>
  </si>
  <si>
    <t>AVIGNON</t>
  </si>
  <si>
    <t>CAMarseil</t>
  </si>
  <si>
    <t>La CIOTAT</t>
  </si>
  <si>
    <t>BARCELONE</t>
  </si>
  <si>
    <t>La SEYNE</t>
  </si>
  <si>
    <t>SAN-REMO Canot.</t>
  </si>
  <si>
    <t>BARCELONA Olympiq</t>
  </si>
  <si>
    <t>ANNECY</t>
  </si>
  <si>
    <t xml:space="preserve"> Catalogne</t>
  </si>
  <si>
    <t>Ligurie</t>
  </si>
  <si>
    <t>Provence/côte Azur</t>
  </si>
  <si>
    <t>Occitanie</t>
  </si>
  <si>
    <t>SAN REMO</t>
  </si>
  <si>
    <t>REGATES</t>
  </si>
  <si>
    <t>Place</t>
  </si>
  <si>
    <t>SALETTES-Carquei</t>
  </si>
  <si>
    <t>CLUB</t>
  </si>
  <si>
    <t>EQUIPAGE</t>
  </si>
  <si>
    <t>Class</t>
  </si>
  <si>
    <t>Tps</t>
  </si>
  <si>
    <t>Pts</t>
  </si>
  <si>
    <t>LA CIOTAT</t>
  </si>
  <si>
    <t>MONACO - E1</t>
  </si>
  <si>
    <t>rameur 1</t>
  </si>
  <si>
    <t>rameur 2</t>
  </si>
  <si>
    <t>rameur 3</t>
  </si>
  <si>
    <t>rameur 4</t>
  </si>
  <si>
    <t>rameur 5</t>
  </si>
  <si>
    <t>rameur 6</t>
  </si>
  <si>
    <t>NICE - E1</t>
  </si>
  <si>
    <t>LA SEYNE</t>
  </si>
  <si>
    <t>MONACO - E2</t>
  </si>
  <si>
    <t>LA SEYNE - E1</t>
  </si>
  <si>
    <t>LA SEYNE - E2</t>
  </si>
  <si>
    <t>LA SEYNE - E3</t>
  </si>
  <si>
    <t xml:space="preserve">LA SEYNE </t>
  </si>
  <si>
    <t>MONACO - E3</t>
  </si>
  <si>
    <t>LA CIOTAT - E1</t>
  </si>
  <si>
    <t>SAN REMO - E1</t>
  </si>
  <si>
    <t xml:space="preserve">LA SEYNE  </t>
  </si>
  <si>
    <t>SAN REMO - E2</t>
  </si>
  <si>
    <t>MONACO -E2</t>
  </si>
  <si>
    <t xml:space="preserve">TOULON </t>
  </si>
  <si>
    <t>NICE - E2</t>
  </si>
  <si>
    <t>LA CIOTAT - E2</t>
  </si>
  <si>
    <t>CASSIS - E1</t>
  </si>
  <si>
    <t>MARSEILLE RC</t>
  </si>
  <si>
    <t>SAN REMO - E3</t>
  </si>
  <si>
    <t>SAN REMO - E4</t>
  </si>
  <si>
    <t>MONACO / NICE</t>
  </si>
  <si>
    <t>CARQUEIRANNE</t>
  </si>
  <si>
    <t xml:space="preserve">TOTAL </t>
  </si>
  <si>
    <t>PTS</t>
  </si>
  <si>
    <t>points par régate</t>
  </si>
  <si>
    <t>PARRINELLO 464194</t>
  </si>
  <si>
    <t>DELLAFORTUNA 491807</t>
  </si>
  <si>
    <t>DELLAFORTUNA 491808</t>
  </si>
  <si>
    <t>CZARNECKI 505700</t>
  </si>
  <si>
    <t>ANTOGNELLI 516658</t>
  </si>
  <si>
    <t>PELLEGRINI 491103</t>
  </si>
  <si>
    <t>STUMPF                        487537</t>
  </si>
  <si>
    <t>SAVARY              500255</t>
  </si>
  <si>
    <t>BARONI                515354</t>
  </si>
  <si>
    <t>BOLOGNESI              491104</t>
  </si>
  <si>
    <t>LOUBET                505710</t>
  </si>
  <si>
    <t>TELLO ADAM 504601</t>
  </si>
  <si>
    <t>KACZMAREK 464177</t>
  </si>
  <si>
    <t>SCHLERNITZAUER 484868</t>
  </si>
  <si>
    <t>PHILIBERT      484037</t>
  </si>
  <si>
    <t>LEPRA               520776</t>
  </si>
  <si>
    <t>MILLET             484105</t>
  </si>
  <si>
    <t>VALERO                 495812</t>
  </si>
  <si>
    <t>BLANC             395324</t>
  </si>
  <si>
    <t>THUAULT  358791</t>
  </si>
  <si>
    <t>GAMEIRO PAIS 452610</t>
  </si>
  <si>
    <t>CLEMENT 464190</t>
  </si>
  <si>
    <t>ARDISONNE Marta</t>
  </si>
  <si>
    <t>GALLO         Marco</t>
  </si>
  <si>
    <t>STEFANELLI 447953</t>
  </si>
  <si>
    <t>BLANCHARD 517829</t>
  </si>
  <si>
    <t>GABBIANI Mathilda</t>
  </si>
  <si>
    <t>SINONA          Rachele</t>
  </si>
  <si>
    <t>PORCELLANA Micaela</t>
  </si>
  <si>
    <t>FORTUNA             98008</t>
  </si>
  <si>
    <t>BESSON            269199</t>
  </si>
  <si>
    <t>SELLIER           449754</t>
  </si>
  <si>
    <t>BRIAND                255262</t>
  </si>
  <si>
    <t>MARION            506665</t>
  </si>
  <si>
    <t>AYAKATSIKAS 199539</t>
  </si>
  <si>
    <t>ARMISSONO                 ?</t>
  </si>
  <si>
    <t>VALDELIEVRE 445477</t>
  </si>
  <si>
    <t>GOUJON              458860</t>
  </si>
  <si>
    <t>THUAULT            358791</t>
  </si>
  <si>
    <t>MAILLET         240017</t>
  </si>
  <si>
    <t>GAZAIX          270713</t>
  </si>
  <si>
    <t>NOIROT          360949</t>
  </si>
  <si>
    <t>MONFORT         380944</t>
  </si>
  <si>
    <t>NAMOUCHI 441399</t>
  </si>
  <si>
    <t>GUILMIN        450731</t>
  </si>
  <si>
    <t>LAFITTE          450708</t>
  </si>
  <si>
    <t>VILLEPOU          6696</t>
  </si>
  <si>
    <t>ANELLI             333686</t>
  </si>
  <si>
    <t>ORDENER        332445</t>
  </si>
  <si>
    <t>VIGIER          341142</t>
  </si>
  <si>
    <t xml:space="preserve"> SCALA            457520</t>
  </si>
  <si>
    <t>LEPRA            169193</t>
  </si>
  <si>
    <t>LAUNAY      513340</t>
  </si>
  <si>
    <t>GIRALDI          22372</t>
  </si>
  <si>
    <t>CROTTA        Carlo</t>
  </si>
  <si>
    <t>GALLO            Marco</t>
  </si>
  <si>
    <t>LANTERI            Eduardo</t>
  </si>
  <si>
    <t>MARVALDI        Alberto</t>
  </si>
  <si>
    <t>BATTAGLIA       Claudio</t>
  </si>
  <si>
    <t>ROLANDO       Gianni</t>
  </si>
  <si>
    <t>ALBERTI                   ?</t>
  </si>
  <si>
    <t>FLORE          Massimo</t>
  </si>
  <si>
    <t>DESJARDINS 318323</t>
  </si>
  <si>
    <t>ROLIN             492199</t>
  </si>
  <si>
    <t>GILLES               508837</t>
  </si>
  <si>
    <t>DESJARDINS             368724</t>
  </si>
  <si>
    <t>SASSI                207794</t>
  </si>
  <si>
    <t>FAUCHET             519412</t>
  </si>
  <si>
    <t>PAGANOT            430068</t>
  </si>
  <si>
    <t>BRISSON             325691</t>
  </si>
  <si>
    <t>RENARD         303220</t>
  </si>
  <si>
    <t>CHAUVIN            102149</t>
  </si>
  <si>
    <t>OMNES                157469</t>
  </si>
  <si>
    <t>MACCIONI             487472</t>
  </si>
  <si>
    <t>CZARNECKI          522856</t>
  </si>
  <si>
    <t>PALO                         387941</t>
  </si>
  <si>
    <t>DUBUC                    375881</t>
  </si>
  <si>
    <t>PERUZZI                     108107</t>
  </si>
  <si>
    <t>PARODI            Alessio</t>
  </si>
  <si>
    <t>ROSSO               Fabrizio</t>
  </si>
  <si>
    <t>SIBONA          paolo</t>
  </si>
  <si>
    <t>INGENITO              Enrico</t>
  </si>
  <si>
    <t>BIANCHERI           Carlo</t>
  </si>
  <si>
    <t>GABBIANI           Dino</t>
  </si>
  <si>
    <t>TOTI                Paolo</t>
  </si>
  <si>
    <t>AUSONIO                    Mauro</t>
  </si>
  <si>
    <t>NGUYEN-VAN 494020</t>
  </si>
  <si>
    <t>CASARUBBIA 509972</t>
  </si>
  <si>
    <t>PUONS                198678</t>
  </si>
  <si>
    <t>KOENIG               298850</t>
  </si>
  <si>
    <t>SOREL           406038</t>
  </si>
  <si>
    <t>PAYOUX                467586</t>
  </si>
  <si>
    <t>VINCENT               470954</t>
  </si>
  <si>
    <t>SAISON               435049</t>
  </si>
  <si>
    <t>DUBUIS                   328206</t>
  </si>
  <si>
    <t>MUNARO               421913</t>
  </si>
  <si>
    <t>DEFRANCESCHI 271516</t>
  </si>
  <si>
    <t>RAYMOND         140817</t>
  </si>
  <si>
    <t>BLANC                   395324</t>
  </si>
  <si>
    <t>MOCQUIILLON      459480</t>
  </si>
  <si>
    <t>CIONI                        Arianna</t>
  </si>
  <si>
    <t>BONCINORI                                 ?</t>
  </si>
  <si>
    <t>FILIPPI                         Carla</t>
  </si>
  <si>
    <t>RICCI                      Fabienne</t>
  </si>
  <si>
    <t>TAGGIASCO       Fulvia</t>
  </si>
  <si>
    <t>LATTUADA           Amanda</t>
  </si>
  <si>
    <t>VIGO                    Veronica</t>
  </si>
  <si>
    <t>GRASSO                              Flore</t>
  </si>
  <si>
    <t>PEGLION                   98008</t>
  </si>
  <si>
    <t>DELGADO             467178</t>
  </si>
  <si>
    <t>MORIN                   459313</t>
  </si>
  <si>
    <t>CRESPI                   Stefania</t>
  </si>
  <si>
    <t>CERIOLO                  Diletta</t>
  </si>
  <si>
    <t>BALESTRA                   Milena</t>
  </si>
  <si>
    <t>ZANON                 Annalisa</t>
  </si>
  <si>
    <t>BARCELONA</t>
  </si>
  <si>
    <t>MARTINEZ DB            Eva</t>
  </si>
  <si>
    <t>ALBIN                        43398</t>
  </si>
  <si>
    <t>MULLER                    298857</t>
  </si>
  <si>
    <t>GIACONIA          485120</t>
  </si>
  <si>
    <t>BERRIS                           6003</t>
  </si>
  <si>
    <t>LAURET                        488831</t>
  </si>
  <si>
    <t xml:space="preserve">COULOMB             144405 </t>
  </si>
  <si>
    <t>GAVAZZI                         83012</t>
  </si>
  <si>
    <t>VERDINO                423563</t>
  </si>
  <si>
    <t>HENRY                          6002</t>
  </si>
  <si>
    <t>PESTOURIE              3984</t>
  </si>
  <si>
    <t>HEHLKE                                   Helena</t>
  </si>
  <si>
    <t>GIMLENEZ  G          Sata</t>
  </si>
  <si>
    <t>SAMITIER A  Montse</t>
  </si>
  <si>
    <t>RUIZ B                        Immaculada</t>
  </si>
  <si>
    <t>MONTAGNE          Sonia</t>
  </si>
  <si>
    <t>DE SMET               Guilaine</t>
  </si>
  <si>
    <t>ROQUES C             Natacha</t>
  </si>
  <si>
    <t>CORNU                     Nathalie</t>
  </si>
  <si>
    <t>BARCA</t>
  </si>
  <si>
    <t>REZE                            359993</t>
  </si>
  <si>
    <t>BOTEZATU     488686</t>
  </si>
  <si>
    <t>GUGLIELMI         494547</t>
  </si>
  <si>
    <t>ALENDA                  387519</t>
  </si>
  <si>
    <t>CORNU                      505163</t>
  </si>
  <si>
    <t>DE SMET               426958</t>
  </si>
  <si>
    <t>LOPEZ                          372961</t>
  </si>
  <si>
    <t>ALOSSI                                     ?</t>
  </si>
  <si>
    <t>NICE - E3</t>
  </si>
  <si>
    <t>GIACONIA                Chiara</t>
  </si>
  <si>
    <t xml:space="preserve"> MARCOS                   Lina</t>
  </si>
  <si>
    <t>COZZARINI           Annalisa</t>
  </si>
  <si>
    <t>EVIAN</t>
  </si>
  <si>
    <t>PELLEGRINO Cindy</t>
  </si>
  <si>
    <t>PELLIER           Manon</t>
  </si>
  <si>
    <t>ANNECY LE VIEUX</t>
  </si>
  <si>
    <t>DYSKIEWICK Elisabeth</t>
  </si>
  <si>
    <t>DELVAL         Mélanie</t>
  </si>
  <si>
    <t>TRIESTRE</t>
  </si>
  <si>
    <t>CAILLET                Valérie</t>
  </si>
  <si>
    <t>FERRIER          Didier</t>
  </si>
  <si>
    <t>CHIAVINI               508617</t>
  </si>
  <si>
    <t>GOMEZ               Marina</t>
  </si>
  <si>
    <t>SERINANA                  Eva</t>
  </si>
  <si>
    <t>PALLARES                      Alma</t>
  </si>
  <si>
    <t>MORATO                Marina</t>
  </si>
  <si>
    <t>GUEYDON                   Lili</t>
  </si>
  <si>
    <t>PISHTALOV            Georgia</t>
  </si>
  <si>
    <t>MARRAZZO          Sofia</t>
  </si>
  <si>
    <t>VEGA GUTIERREZ     Eva</t>
  </si>
  <si>
    <t>LEVY                  Savannah</t>
  </si>
  <si>
    <t>RODI                       Manon</t>
  </si>
  <si>
    <t>ROUZE                         Flora</t>
  </si>
  <si>
    <t>COSTANTINI            Diana-Grace</t>
  </si>
  <si>
    <t>STROBINO          492661</t>
  </si>
  <si>
    <t>BORDERO                     463574</t>
  </si>
  <si>
    <t>NICOLAS                            523936</t>
  </si>
  <si>
    <t>MAURO                       450467</t>
  </si>
  <si>
    <t>DELATTRE          507375</t>
  </si>
  <si>
    <t>MARKIEWICZ            455758</t>
  </si>
  <si>
    <t>GHOZAYEL       456796</t>
  </si>
  <si>
    <t>CHATAIGNIER           414078</t>
  </si>
  <si>
    <t>CANO                                   506221</t>
  </si>
  <si>
    <t>EVANNO                         492713</t>
  </si>
  <si>
    <t>KUNDE                          491812</t>
  </si>
  <si>
    <t>MORET                        481777</t>
  </si>
  <si>
    <t>CASSINI-P                       517677</t>
  </si>
  <si>
    <t>CIVIT                                      502504</t>
  </si>
  <si>
    <t>DAL PIAN                        517425</t>
  </si>
  <si>
    <t>LEROY                            501125</t>
  </si>
  <si>
    <t>LUDMANN                         503107</t>
  </si>
  <si>
    <t>OBERNESSER         497000</t>
  </si>
  <si>
    <t>DELVAL                    443175</t>
  </si>
  <si>
    <t>VILLALONGA            517000</t>
  </si>
  <si>
    <t>AKAB                        484863</t>
  </si>
  <si>
    <t>VINCENOT                         522263</t>
  </si>
  <si>
    <t>ZIBETTE                   470808</t>
  </si>
  <si>
    <t>NOLL                                      491821</t>
  </si>
  <si>
    <t>BERTIN                              491820</t>
  </si>
  <si>
    <t>MONACO - E4</t>
  </si>
  <si>
    <t>KUZIN                Konstantin</t>
  </si>
  <si>
    <t>BERNARDI                Andrea</t>
  </si>
  <si>
    <t>HALOZAN B                        Luka</t>
  </si>
  <si>
    <t>FORTUNA                       Marco</t>
  </si>
  <si>
    <t>DUPUIS                   Maxence</t>
  </si>
  <si>
    <t>RABAL                                    Remy</t>
  </si>
  <si>
    <t xml:space="preserve">ALGOUD                                              ?                     </t>
  </si>
  <si>
    <t>SAREK                              Zazanna</t>
  </si>
  <si>
    <t>EYMARD           Matteo</t>
  </si>
  <si>
    <t>HARLAY                            Mathis</t>
  </si>
  <si>
    <t>SAMUEL                                                  ?</t>
  </si>
  <si>
    <t>ELKAN                                                    ?</t>
  </si>
  <si>
    <t>DELFINO                                   ?</t>
  </si>
  <si>
    <t>LE BORGNE DK                    Victoire</t>
  </si>
  <si>
    <t>TEMPLIER                    Marilou</t>
  </si>
  <si>
    <t>NICOLE                                                    ?</t>
  </si>
  <si>
    <t>GUILLEMOTO                                 ?</t>
  </si>
  <si>
    <t>LE HIR BADEY               Lucas</t>
  </si>
  <si>
    <t>KEREBEL                            Aurelien</t>
  </si>
  <si>
    <t>ENGLER                               Thomas</t>
  </si>
  <si>
    <t>MOUGEOT                           Ines</t>
  </si>
  <si>
    <t>35:12,,4</t>
  </si>
  <si>
    <t>MAURY                                  ?</t>
  </si>
  <si>
    <t xml:space="preserve"> ROSSO                        437136</t>
  </si>
  <si>
    <t>PARODI                     416248</t>
  </si>
  <si>
    <t>JACQUOT                  15841</t>
  </si>
  <si>
    <t>FUEYO                    403965</t>
  </si>
  <si>
    <t>MCKENZIE           324709</t>
  </si>
  <si>
    <t>JUST                        383515</t>
  </si>
  <si>
    <t>DISS                             289459</t>
  </si>
  <si>
    <t>GOUTAL                   275183</t>
  </si>
  <si>
    <t>GERARD                    240597</t>
  </si>
  <si>
    <t>EPAILLY                     463350</t>
  </si>
  <si>
    <t>LAVOREL                295257</t>
  </si>
  <si>
    <t>ROYER DE            425106</t>
  </si>
  <si>
    <t>LEGSSIAR                Mohamed</t>
  </si>
  <si>
    <t>BRIDE                         Benoit</t>
  </si>
  <si>
    <t>HUSSET                 Julien</t>
  </si>
  <si>
    <t>DUHAU                   Thierry</t>
  </si>
  <si>
    <t>ROUYER          Benjamin</t>
  </si>
  <si>
    <t>MARIAGE                   Loic</t>
  </si>
  <si>
    <t>ACPM</t>
  </si>
  <si>
    <t>MENNELLA                 Paolo</t>
  </si>
  <si>
    <t>AMENDOLA           Luigi</t>
  </si>
  <si>
    <t>SCALA                          Luca</t>
  </si>
  <si>
    <t>FLOHIL                             Pieter</t>
  </si>
  <si>
    <t>CARQUERANNE</t>
  </si>
  <si>
    <t>OMNES                               Julien</t>
  </si>
  <si>
    <t>MACCIONI                   Philippe</t>
  </si>
  <si>
    <t>INGENITO                      Enrico</t>
  </si>
  <si>
    <t>BOSCO                     Alesio</t>
  </si>
  <si>
    <t>FONTAINE                    Frederik</t>
  </si>
  <si>
    <t>DECUYPER                         Claude</t>
  </si>
  <si>
    <t>NICE - E4</t>
  </si>
  <si>
    <t>ROELS                    Patrick</t>
  </si>
  <si>
    <t>BACQUET                 Pierre Nicolas</t>
  </si>
  <si>
    <t xml:space="preserve">PANTECA                      Rosario  </t>
  </si>
  <si>
    <t>MAURY             François</t>
  </si>
  <si>
    <t>RUBIN                    Alexandre</t>
  </si>
  <si>
    <t>AMATO                     Gabriele</t>
  </si>
  <si>
    <t>CASSIS - E2</t>
  </si>
  <si>
    <t>MORETTO                   Alain</t>
  </si>
  <si>
    <t>BLENET                     Nicolas</t>
  </si>
  <si>
    <t>DELHON                   Gaetan</t>
  </si>
  <si>
    <t>ADER                              William</t>
  </si>
  <si>
    <t>ALBERTI                                  Giuseppe</t>
  </si>
  <si>
    <t>MOSSER                Paul</t>
  </si>
  <si>
    <t>PARODI                   Quentin</t>
  </si>
  <si>
    <t>DUPONT                 Pierre</t>
  </si>
  <si>
    <t>COLLADO                  Marc</t>
  </si>
  <si>
    <t>BAIG                      Marti</t>
  </si>
  <si>
    <t>PUJOL             Ignasi</t>
  </si>
  <si>
    <t>GUTIERREZ                Toni</t>
  </si>
  <si>
    <t>ROS                           Jaime</t>
  </si>
  <si>
    <t>VENTOSA                      Josep</t>
  </si>
  <si>
    <t>PALET                         Quique</t>
  </si>
  <si>
    <t>LERA                          Roberto</t>
  </si>
  <si>
    <t>AUDOURD                Michel</t>
  </si>
  <si>
    <t>SUQUET                    Jean-Mare</t>
  </si>
  <si>
    <t>ZIBETTE                        ?</t>
  </si>
  <si>
    <t>JACQUO                            Franck</t>
  </si>
  <si>
    <t>LEDUC                        Emmanuel</t>
  </si>
  <si>
    <t>GOUTAL                 Fulbert</t>
  </si>
  <si>
    <t>ROUDON                      Stephane</t>
  </si>
  <si>
    <t>GERARD                   Christophe</t>
  </si>
  <si>
    <t>ROSARIO                  Kevin</t>
  </si>
  <si>
    <t>MAGER                   Alberto</t>
  </si>
  <si>
    <t>LUINO</t>
  </si>
  <si>
    <t>CETTI                     Rinaldo</t>
  </si>
  <si>
    <t>MANZO                     Luca</t>
  </si>
  <si>
    <t>DE BARI                  Igor</t>
  </si>
  <si>
    <t>SORRENTINO Fabrizio</t>
  </si>
  <si>
    <t>BERLIN</t>
  </si>
  <si>
    <t>SEITE                   Andreas</t>
  </si>
  <si>
    <t>ENCKE                            Werner</t>
  </si>
  <si>
    <t>ZUNKE               Jorg</t>
  </si>
  <si>
    <t>KRIEMANN           Detlef</t>
  </si>
  <si>
    <t>BUQUICCHIO Giovanni</t>
  </si>
  <si>
    <t>DONADA                        Marc</t>
  </si>
  <si>
    <t>BLAVEC                Bernard</t>
  </si>
  <si>
    <t>MAGER                   ?</t>
  </si>
  <si>
    <t>SAN REMO - E5</t>
  </si>
  <si>
    <t>CAPPONI               Romano</t>
  </si>
  <si>
    <t>SARTORIS         Franco</t>
  </si>
  <si>
    <t>PUPPO                  Stefano</t>
  </si>
  <si>
    <t xml:space="preserve">PIRRONE                  Edoardo            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</si>
</sst>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0"/>
      <name val="Comic Sans MS"/>
      <family val="4"/>
    </font>
    <font>
      <i/>
      <sz val="10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name val="Comic Sans MS"/>
      <family val="4"/>
    </font>
    <font>
      <sz val="8"/>
      <name val="Arial"/>
      <family val="2"/>
    </font>
    <font>
      <sz val="10"/>
      <color theme="1"/>
      <name val="Comic Sans MS"/>
      <family val="4"/>
    </font>
    <font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2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8" borderId="0" xfId="0" applyFont="1" applyFill="1"/>
    <xf numFmtId="0" fontId="4" fillId="0" borderId="0" xfId="0" applyFont="1"/>
    <xf numFmtId="0" fontId="4" fillId="7" borderId="0" xfId="0" applyFont="1" applyFill="1"/>
    <xf numFmtId="0" fontId="4" fillId="6" borderId="0" xfId="0" applyFont="1" applyFill="1"/>
    <xf numFmtId="0" fontId="2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3" xfId="0" applyFill="1" applyBorder="1"/>
    <xf numFmtId="0" fontId="2" fillId="2" borderId="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2" borderId="17" xfId="0" applyFill="1" applyBorder="1"/>
    <xf numFmtId="0" fontId="2" fillId="2" borderId="27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14" borderId="17" xfId="0" applyFont="1" applyFill="1" applyBorder="1" applyAlignment="1">
      <alignment horizontal="center"/>
    </xf>
    <xf numFmtId="0" fontId="3" fillId="15" borderId="20" xfId="0" applyFont="1" applyFill="1" applyBorder="1" applyAlignment="1">
      <alignment horizontal="center"/>
    </xf>
    <xf numFmtId="0" fontId="3" fillId="15" borderId="22" xfId="0" applyFont="1" applyFill="1" applyBorder="1" applyAlignment="1">
      <alignment horizontal="center"/>
    </xf>
    <xf numFmtId="0" fontId="3" fillId="15" borderId="24" xfId="0" applyFont="1" applyFill="1" applyBorder="1" applyAlignment="1">
      <alignment horizontal="center"/>
    </xf>
    <xf numFmtId="0" fontId="3" fillId="15" borderId="25" xfId="0" applyFont="1" applyFill="1" applyBorder="1" applyAlignment="1">
      <alignment horizontal="center"/>
    </xf>
    <xf numFmtId="0" fontId="2" fillId="15" borderId="25" xfId="0" applyFont="1" applyFill="1" applyBorder="1" applyAlignment="1">
      <alignment horizontal="center"/>
    </xf>
    <xf numFmtId="0" fontId="2" fillId="15" borderId="26" xfId="0" applyFont="1" applyFill="1" applyBorder="1" applyAlignment="1">
      <alignment horizontal="center"/>
    </xf>
    <xf numFmtId="0" fontId="0" fillId="0" borderId="13" xfId="0" applyBorder="1"/>
    <xf numFmtId="0" fontId="3" fillId="18" borderId="16" xfId="0" applyFont="1" applyFill="1" applyBorder="1" applyAlignment="1">
      <alignment horizontal="center"/>
    </xf>
    <xf numFmtId="0" fontId="4" fillId="19" borderId="0" xfId="0" applyFont="1" applyFill="1"/>
    <xf numFmtId="0" fontId="3" fillId="3" borderId="45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6" fillId="13" borderId="26" xfId="0" applyFont="1" applyFill="1" applyBorder="1" applyAlignment="1">
      <alignment horizontal="center" vertical="center"/>
    </xf>
    <xf numFmtId="0" fontId="6" fillId="13" borderId="38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center" vertical="center"/>
    </xf>
    <xf numFmtId="0" fontId="6" fillId="13" borderId="34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60" xfId="0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13" borderId="55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2" borderId="1" xfId="0" applyFont="1" applyFill="1" applyBorder="1" applyAlignment="1">
      <alignment horizontal="center" vertical="center" wrapText="1"/>
    </xf>
    <xf numFmtId="0" fontId="8" fillId="22" borderId="2" xfId="0" applyFont="1" applyFill="1" applyBorder="1" applyAlignment="1">
      <alignment horizontal="center" vertical="center" wrapText="1"/>
    </xf>
    <xf numFmtId="47" fontId="0" fillId="17" borderId="31" xfId="0" applyNumberFormat="1" applyFill="1" applyBorder="1" applyAlignment="1">
      <alignment horizontal="center" vertical="center"/>
    </xf>
    <xf numFmtId="0" fontId="0" fillId="17" borderId="19" xfId="0" applyFill="1" applyBorder="1" applyAlignment="1">
      <alignment horizontal="center" vertical="center"/>
    </xf>
    <xf numFmtId="0" fontId="0" fillId="17" borderId="41" xfId="0" applyFill="1" applyBorder="1" applyAlignment="1">
      <alignment horizontal="center" vertical="center"/>
    </xf>
    <xf numFmtId="47" fontId="0" fillId="16" borderId="28" xfId="0" applyNumberFormat="1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42" xfId="0" applyFill="1" applyBorder="1" applyAlignment="1">
      <alignment horizontal="center" vertical="center"/>
    </xf>
    <xf numFmtId="47" fontId="0" fillId="17" borderId="28" xfId="0" applyNumberFormat="1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0" fillId="17" borderId="42" xfId="0" applyFill="1" applyBorder="1" applyAlignment="1">
      <alignment horizontal="center" vertical="center"/>
    </xf>
    <xf numFmtId="47" fontId="0" fillId="17" borderId="34" xfId="0" applyNumberFormat="1" applyFill="1" applyBorder="1" applyAlignment="1">
      <alignment horizontal="center" vertical="center"/>
    </xf>
    <xf numFmtId="0" fontId="0" fillId="17" borderId="17" xfId="0" applyFill="1" applyBorder="1" applyAlignment="1">
      <alignment horizontal="center" vertical="center"/>
    </xf>
    <xf numFmtId="0" fontId="0" fillId="17" borderId="43" xfId="0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2" borderId="11" xfId="0" applyFont="1" applyFill="1" applyBorder="1" applyAlignment="1">
      <alignment horizontal="center" vertical="center" wrapText="1"/>
    </xf>
    <xf numFmtId="0" fontId="8" fillId="22" borderId="7" xfId="0" applyFont="1" applyFill="1" applyBorder="1" applyAlignment="1">
      <alignment horizontal="center" vertical="center" wrapText="1"/>
    </xf>
    <xf numFmtId="0" fontId="2" fillId="14" borderId="62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1" xfId="0" applyFill="1" applyBorder="1"/>
    <xf numFmtId="0" fontId="2" fillId="14" borderId="63" xfId="0" applyFont="1" applyFill="1" applyBorder="1" applyAlignment="1">
      <alignment horizontal="center" vertical="center"/>
    </xf>
    <xf numFmtId="0" fontId="8" fillId="21" borderId="1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/>
    </xf>
    <xf numFmtId="0" fontId="2" fillId="14" borderId="62" xfId="0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56" xfId="0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47" fontId="0" fillId="17" borderId="31" xfId="0" applyNumberFormat="1" applyFill="1" applyBorder="1" applyAlignment="1">
      <alignment horizontal="center" vertical="center" wrapText="1"/>
    </xf>
    <xf numFmtId="0" fontId="0" fillId="17" borderId="19" xfId="0" applyFill="1" applyBorder="1" applyAlignment="1">
      <alignment horizontal="center" vertical="center" wrapText="1"/>
    </xf>
    <xf numFmtId="0" fontId="0" fillId="17" borderId="4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14" borderId="62" xfId="0" applyFont="1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47" fontId="0" fillId="16" borderId="28" xfId="0" applyNumberFormat="1" applyFill="1" applyBorder="1" applyAlignment="1">
      <alignment horizontal="center" vertical="center" wrapText="1"/>
    </xf>
    <xf numFmtId="0" fontId="0" fillId="16" borderId="3" xfId="0" applyFill="1" applyBorder="1" applyAlignment="1">
      <alignment horizontal="center" vertical="center" wrapText="1"/>
    </xf>
    <xf numFmtId="0" fontId="0" fillId="16" borderId="42" xfId="0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47" fontId="0" fillId="17" borderId="28" xfId="0" applyNumberFormat="1" applyFill="1" applyBorder="1" applyAlignment="1">
      <alignment horizontal="center" vertical="center" wrapText="1"/>
    </xf>
    <xf numFmtId="0" fontId="0" fillId="17" borderId="3" xfId="0" applyFill="1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0" fillId="9" borderId="60" xfId="0" applyFill="1" applyBorder="1" applyAlignment="1">
      <alignment horizontal="center" vertical="center" wrapText="1"/>
    </xf>
    <xf numFmtId="47" fontId="0" fillId="17" borderId="34" xfId="0" applyNumberFormat="1" applyFill="1" applyBorder="1" applyAlignment="1">
      <alignment horizontal="center" vertical="center" wrapText="1"/>
    </xf>
    <xf numFmtId="0" fontId="0" fillId="17" borderId="17" xfId="0" applyFill="1" applyBorder="1" applyAlignment="1">
      <alignment horizontal="center" vertical="center" wrapText="1"/>
    </xf>
    <xf numFmtId="0" fontId="0" fillId="17" borderId="43" xfId="0" applyFill="1" applyBorder="1" applyAlignment="1">
      <alignment horizontal="center" vertical="center" wrapText="1"/>
    </xf>
    <xf numFmtId="0" fontId="2" fillId="14" borderId="6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2" borderId="25" xfId="0" applyFont="1" applyFill="1" applyBorder="1" applyAlignment="1">
      <alignment horizontal="center" vertical="center" wrapText="1"/>
    </xf>
    <xf numFmtId="0" fontId="13" fillId="22" borderId="3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1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/>
    </xf>
    <xf numFmtId="0" fontId="13" fillId="21" borderId="3" xfId="0" applyFont="1" applyFill="1" applyBorder="1" applyAlignment="1">
      <alignment horizontal="center" vertical="center" wrapText="1"/>
    </xf>
    <xf numFmtId="0" fontId="13" fillId="21" borderId="25" xfId="0" applyFont="1" applyFill="1" applyBorder="1" applyAlignment="1">
      <alignment horizontal="center" vertical="center" wrapText="1"/>
    </xf>
    <xf numFmtId="47" fontId="0" fillId="0" borderId="28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47" fontId="0" fillId="16" borderId="34" xfId="0" applyNumberFormat="1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0" fontId="0" fillId="16" borderId="43" xfId="0" applyFill="1" applyBorder="1" applyAlignment="1">
      <alignment horizontal="center" vertical="center"/>
    </xf>
    <xf numFmtId="0" fontId="0" fillId="4" borderId="56" xfId="0" applyFont="1" applyFill="1" applyBorder="1" applyAlignment="1">
      <alignment horizontal="center" vertical="center"/>
    </xf>
    <xf numFmtId="47" fontId="0" fillId="16" borderId="25" xfId="0" applyNumberFormat="1" applyFill="1" applyBorder="1" applyAlignment="1">
      <alignment horizontal="center" vertical="center" wrapText="1"/>
    </xf>
    <xf numFmtId="0" fontId="13" fillId="22" borderId="23" xfId="0" applyFont="1" applyFill="1" applyBorder="1" applyAlignment="1">
      <alignment horizontal="center" vertical="center" wrapText="1"/>
    </xf>
    <xf numFmtId="0" fontId="13" fillId="2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6" fillId="13" borderId="12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20" borderId="49" xfId="0" applyFont="1" applyFill="1" applyBorder="1" applyAlignment="1">
      <alignment horizontal="center"/>
    </xf>
    <xf numFmtId="0" fontId="3" fillId="20" borderId="50" xfId="0" applyFont="1" applyFill="1" applyBorder="1" applyAlignment="1">
      <alignment horizontal="center"/>
    </xf>
    <xf numFmtId="0" fontId="3" fillId="20" borderId="51" xfId="0" applyFont="1" applyFill="1" applyBorder="1" applyAlignment="1">
      <alignment horizontal="center"/>
    </xf>
    <xf numFmtId="0" fontId="3" fillId="3" borderId="56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61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18" borderId="49" xfId="0" applyFont="1" applyFill="1" applyBorder="1" applyAlignment="1">
      <alignment horizontal="center"/>
    </xf>
    <xf numFmtId="0" fontId="3" fillId="18" borderId="50" xfId="0" applyFont="1" applyFill="1" applyBorder="1" applyAlignment="1">
      <alignment horizontal="center"/>
    </xf>
    <xf numFmtId="0" fontId="3" fillId="18" borderId="51" xfId="0" applyFont="1" applyFill="1" applyBorder="1" applyAlignment="1">
      <alignment horizontal="center"/>
    </xf>
    <xf numFmtId="0" fontId="3" fillId="18" borderId="40" xfId="0" applyFont="1" applyFill="1" applyBorder="1" applyAlignment="1">
      <alignment horizontal="center"/>
    </xf>
    <xf numFmtId="0" fontId="3" fillId="18" borderId="39" xfId="0" applyFont="1" applyFill="1" applyBorder="1" applyAlignment="1">
      <alignment horizontal="center"/>
    </xf>
    <xf numFmtId="0" fontId="3" fillId="18" borderId="44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/>
    </xf>
    <xf numFmtId="0" fontId="6" fillId="13" borderId="55" xfId="0" applyFont="1" applyFill="1" applyBorder="1" applyAlignment="1">
      <alignment horizontal="center" vertical="center"/>
    </xf>
    <xf numFmtId="0" fontId="6" fillId="13" borderId="58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/>
    </xf>
    <xf numFmtId="0" fontId="3" fillId="5" borderId="50" xfId="0" applyFont="1" applyFill="1" applyBorder="1" applyAlignment="1">
      <alignment horizontal="center"/>
    </xf>
    <xf numFmtId="0" fontId="3" fillId="5" borderId="51" xfId="0" applyFont="1" applyFill="1" applyBorder="1" applyAlignment="1">
      <alignment horizontal="center"/>
    </xf>
    <xf numFmtId="0" fontId="3" fillId="18" borderId="53" xfId="0" applyFont="1" applyFill="1" applyBorder="1" applyAlignment="1">
      <alignment horizontal="center"/>
    </xf>
    <xf numFmtId="0" fontId="3" fillId="18" borderId="37" xfId="0" applyFont="1" applyFill="1" applyBorder="1" applyAlignment="1">
      <alignment horizontal="center"/>
    </xf>
    <xf numFmtId="0" fontId="3" fillId="18" borderId="47" xfId="0" applyFont="1" applyFill="1" applyBorder="1" applyAlignment="1">
      <alignment horizontal="center"/>
    </xf>
    <xf numFmtId="0" fontId="6" fillId="13" borderId="5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56"/>
  <sheetViews>
    <sheetView workbookViewId="0">
      <selection activeCell="E4" sqref="E4:M7"/>
    </sheetView>
  </sheetViews>
  <sheetFormatPr baseColWidth="10" defaultRowHeight="14.4"/>
  <cols>
    <col min="1" max="1" width="6.109375" customWidth="1"/>
    <col min="2" max="2" width="21.5546875" customWidth="1"/>
  </cols>
  <sheetData>
    <row r="1" spans="1:19" ht="33" customHeight="1" thickBot="1">
      <c r="B1" s="83" t="s">
        <v>68</v>
      </c>
      <c r="C1" s="83">
        <f>SUM(C4:C56)</f>
        <v>176</v>
      </c>
      <c r="D1" s="83">
        <f t="shared" ref="D1:M1" si="0">SUM(D4:D56)</f>
        <v>245</v>
      </c>
      <c r="E1" s="83">
        <f t="shared" si="0"/>
        <v>0</v>
      </c>
      <c r="F1" s="83">
        <f t="shared" si="0"/>
        <v>0</v>
      </c>
      <c r="G1" s="83">
        <f t="shared" si="0"/>
        <v>0</v>
      </c>
      <c r="H1" s="83">
        <f t="shared" si="0"/>
        <v>0</v>
      </c>
      <c r="I1" s="83">
        <f t="shared" si="0"/>
        <v>0</v>
      </c>
      <c r="J1" s="83">
        <f t="shared" si="0"/>
        <v>0</v>
      </c>
      <c r="K1" s="83">
        <f t="shared" si="0"/>
        <v>0</v>
      </c>
      <c r="L1" s="83">
        <f t="shared" si="0"/>
        <v>0</v>
      </c>
      <c r="M1" s="83">
        <f t="shared" si="0"/>
        <v>0</v>
      </c>
    </row>
    <row r="2" spans="1:19" ht="16.5" customHeight="1">
      <c r="A2" s="172" t="s">
        <v>29</v>
      </c>
      <c r="B2" s="170" t="s">
        <v>0</v>
      </c>
      <c r="C2" s="165" t="s">
        <v>28</v>
      </c>
      <c r="D2" s="166"/>
      <c r="E2" s="166"/>
      <c r="F2" s="166"/>
      <c r="G2" s="166"/>
      <c r="H2" s="166"/>
      <c r="I2" s="166"/>
      <c r="J2" s="166"/>
      <c r="K2" s="166"/>
      <c r="L2" s="166"/>
      <c r="M2" s="167"/>
      <c r="N2" s="168" t="s">
        <v>1</v>
      </c>
      <c r="P2" s="5" t="s">
        <v>23</v>
      </c>
      <c r="Q2" s="5"/>
    </row>
    <row r="3" spans="1:19" ht="17.399999999999999" thickBot="1">
      <c r="A3" s="173"/>
      <c r="B3" s="171"/>
      <c r="C3" s="17" t="s">
        <v>2</v>
      </c>
      <c r="D3" s="18" t="s">
        <v>3</v>
      </c>
      <c r="E3" s="18" t="s">
        <v>8</v>
      </c>
      <c r="F3" s="39" t="s">
        <v>6</v>
      </c>
      <c r="G3" s="18" t="s">
        <v>16</v>
      </c>
      <c r="H3" s="18" t="s">
        <v>4</v>
      </c>
      <c r="I3" s="18" t="s">
        <v>17</v>
      </c>
      <c r="J3" s="39" t="s">
        <v>7</v>
      </c>
      <c r="K3" s="19" t="s">
        <v>18</v>
      </c>
      <c r="L3" s="20" t="s">
        <v>9</v>
      </c>
      <c r="M3" s="21" t="s">
        <v>27</v>
      </c>
      <c r="N3" s="169"/>
      <c r="O3" s="4"/>
      <c r="P3" s="6"/>
      <c r="Q3" s="6"/>
      <c r="R3" s="1"/>
      <c r="S3" s="1"/>
    </row>
    <row r="4" spans="1:19" ht="16.8">
      <c r="A4" s="32">
        <v>1</v>
      </c>
      <c r="B4" s="27" t="s">
        <v>3</v>
      </c>
      <c r="C4" s="3">
        <f>'1SH'!D40+'2SH'!F40+'4SH'!I40+'1SF'!D40+'2SF'!F40+'4SF'!I40+'2SMixte'!F40+'4JH16-18'!I40+'4JF16-18'!I40</f>
        <v>47</v>
      </c>
      <c r="D4" s="3">
        <f>'1SH'!G40+'2SH'!I40+'4SH'!L40+'1SF'!G40+'4SF'!L40+'4JH16-18'!L40+'4JF16-18'!L40</f>
        <v>68</v>
      </c>
      <c r="E4" s="3"/>
      <c r="F4" s="3"/>
      <c r="G4" s="3"/>
      <c r="H4" s="3"/>
      <c r="I4" s="3"/>
      <c r="J4" s="3"/>
      <c r="K4" s="3"/>
      <c r="L4" s="3"/>
      <c r="M4" s="3"/>
      <c r="N4" s="22">
        <f t="shared" ref="N4:N24" si="1">SUM(C4:M4)</f>
        <v>115</v>
      </c>
      <c r="O4" s="4"/>
      <c r="P4" s="7" t="s">
        <v>24</v>
      </c>
      <c r="Q4" s="7"/>
      <c r="S4" s="1"/>
    </row>
    <row r="5" spans="1:19" ht="16.8">
      <c r="A5" s="33">
        <v>2</v>
      </c>
      <c r="B5" s="28" t="s">
        <v>19</v>
      </c>
      <c r="C5" s="2">
        <f>'1SH'!D43+'2SH'!F43+'4SH'!I43+'1SF'!D43+'2SF'!G43+'4SF'!I43+'2SMixte'!F43+'4JH16-18'!I43+'4JF16-18'!I43</f>
        <v>34</v>
      </c>
      <c r="D5" s="2">
        <f>'2SH'!I43+'4SH'!L43+'4JH16-18'!L43+'4JF16-18'!L43</f>
        <v>23</v>
      </c>
      <c r="E5" s="2"/>
      <c r="F5" s="2"/>
      <c r="G5" s="2"/>
      <c r="H5" s="2"/>
      <c r="I5" s="2"/>
      <c r="J5" s="2"/>
      <c r="K5" s="2"/>
      <c r="L5" s="2"/>
      <c r="M5" s="2"/>
      <c r="N5" s="22">
        <f t="shared" si="1"/>
        <v>57</v>
      </c>
      <c r="O5" s="4"/>
      <c r="P5" s="6"/>
      <c r="Q5" s="6"/>
      <c r="S5" s="1"/>
    </row>
    <row r="6" spans="1:19" ht="16.8">
      <c r="A6" s="33">
        <v>3</v>
      </c>
      <c r="B6" s="28" t="s">
        <v>2</v>
      </c>
      <c r="C6" s="2">
        <f>'1SH'!D42+'2SH'!F42+'4SH'!J42+'1SF'!D42+'2SF'!F42+'4SF'!I42+'2SMixte'!G42+'4JH16-18'!I42+'4JF16-18'!J42</f>
        <v>30</v>
      </c>
      <c r="D6" s="2">
        <f>'1SH'!G42+'2SH'!I42+'4SH'!L42+'2SF'!I42+'4JH16-18'!L42</f>
        <v>22</v>
      </c>
      <c r="E6" s="2"/>
      <c r="F6" s="2"/>
      <c r="G6" s="2"/>
      <c r="H6" s="2"/>
      <c r="I6" s="2"/>
      <c r="J6" s="2"/>
      <c r="K6" s="2"/>
      <c r="L6" s="2"/>
      <c r="M6" s="2"/>
      <c r="N6" s="22">
        <f t="shared" si="1"/>
        <v>52</v>
      </c>
      <c r="O6" s="4"/>
      <c r="P6" s="8" t="s">
        <v>25</v>
      </c>
      <c r="Q6" s="8"/>
      <c r="S6" s="1"/>
    </row>
    <row r="7" spans="1:19" ht="16.8">
      <c r="A7" s="33">
        <v>4</v>
      </c>
      <c r="B7" s="28" t="s">
        <v>9</v>
      </c>
      <c r="C7" s="12">
        <f>'1SH'!D41+'2SH'!F41+'4SH'!I41+'1SF'!D41+'2SF'!F41+'4SF'!J41+'2SMixte'!F41+'4JH16-18'!J41+'4JF16-18'!J41</f>
        <v>19</v>
      </c>
      <c r="D7" s="23">
        <f>'1SH'!G41+'2SH'!I41+'4SH'!L41+'1SF'!G41+'4JF16-18'!M41</f>
        <v>26</v>
      </c>
      <c r="E7" s="12"/>
      <c r="F7" s="23"/>
      <c r="G7" s="12"/>
      <c r="H7" s="23"/>
      <c r="I7" s="12"/>
      <c r="J7" s="23"/>
      <c r="K7" s="12"/>
      <c r="L7" s="23"/>
      <c r="M7" s="12"/>
      <c r="N7" s="22">
        <f t="shared" si="1"/>
        <v>45</v>
      </c>
      <c r="O7" s="4"/>
      <c r="P7" s="6"/>
      <c r="Q7" s="6"/>
      <c r="S7" s="1"/>
    </row>
    <row r="8" spans="1:19" ht="16.8">
      <c r="A8" s="33">
        <v>5</v>
      </c>
      <c r="B8" s="28" t="s">
        <v>20</v>
      </c>
      <c r="C8" s="2">
        <f>'1SH'!D46+'2SH'!F46+'4SH'!I46+'1SF'!D46+'2SF'!F46+'4SF'!I46+'2SMixte'!F46+'4JH16-18'!I46+'4JF16-18'!I46</f>
        <v>22</v>
      </c>
      <c r="D8" s="2">
        <f>'2SH'!I46+'4SH'!L46+'4SF'!L46+'4JF16-18'!M46</f>
        <v>22</v>
      </c>
      <c r="E8" s="2"/>
      <c r="F8" s="2"/>
      <c r="G8" s="2"/>
      <c r="H8" s="2"/>
      <c r="I8" s="2"/>
      <c r="J8" s="2"/>
      <c r="K8" s="2"/>
      <c r="L8" s="11"/>
      <c r="M8" s="11"/>
      <c r="N8" s="22">
        <f t="shared" si="1"/>
        <v>44</v>
      </c>
      <c r="O8" s="4"/>
      <c r="P8" s="40" t="s">
        <v>26</v>
      </c>
      <c r="Q8" s="40"/>
      <c r="S8" s="1"/>
    </row>
    <row r="9" spans="1:19" ht="16.8">
      <c r="A9" s="33">
        <v>6</v>
      </c>
      <c r="B9" s="28" t="s">
        <v>17</v>
      </c>
      <c r="C9" s="2">
        <f>'1SH'!D44+'2SH'!F44+'4SH'!I44+'1SF'!D44+'2SF'!F44+'4SF'!J44+'2SMixte'!G44+'4JH16-18'!I44+'4JF16-18'!I44</f>
        <v>11</v>
      </c>
      <c r="D9" s="2">
        <f>'4SH'!L44+'2SF'!I44+'4SF'!L44+'4JH16-18'!L44+'4JF16-18'!M44</f>
        <v>5</v>
      </c>
      <c r="E9" s="2"/>
      <c r="F9" s="2"/>
      <c r="G9" s="2"/>
      <c r="H9" s="2"/>
      <c r="I9" s="2"/>
      <c r="J9" s="2"/>
      <c r="K9" s="2"/>
      <c r="L9" s="11"/>
      <c r="M9" s="11"/>
      <c r="N9" s="22">
        <f t="shared" si="1"/>
        <v>16</v>
      </c>
      <c r="O9" s="4"/>
      <c r="P9" s="4"/>
      <c r="S9" s="1"/>
    </row>
    <row r="10" spans="1:19" ht="16.8">
      <c r="A10" s="33">
        <v>7</v>
      </c>
      <c r="B10" s="28" t="s">
        <v>11</v>
      </c>
      <c r="C10" s="2">
        <f>'1SH'!D47+'2SH'!F47+'4SH'!I47+'1SF'!D47+'2SF'!F47+'4SF'!J47+'2SMixte'!F47+'4JH16-18'!I47+'4JF16-18'!I47</f>
        <v>2</v>
      </c>
      <c r="D10" s="2">
        <f>'4SH'!L47+'4JH16-18'!L47+'4JF16-18'!L47</f>
        <v>10</v>
      </c>
      <c r="E10" s="2"/>
      <c r="F10" s="2"/>
      <c r="G10" s="2"/>
      <c r="H10" s="2"/>
      <c r="I10" s="2"/>
      <c r="J10" s="2"/>
      <c r="K10" s="2"/>
      <c r="L10" s="11"/>
      <c r="M10" s="11"/>
      <c r="N10" s="22">
        <f t="shared" si="1"/>
        <v>12</v>
      </c>
      <c r="O10" s="4"/>
      <c r="P10" s="4"/>
      <c r="S10" s="1"/>
    </row>
    <row r="11" spans="1:19" ht="16.8">
      <c r="A11" s="33">
        <v>8</v>
      </c>
      <c r="B11" s="28" t="s">
        <v>12</v>
      </c>
      <c r="C11" s="2">
        <f>'1SH'!D45+'2SH'!F45+'4SH'!J45+'1SF'!D45+'2SF'!F45+'4SF'!J45+'2SMixte'!G45+'4JH16-18'!I45+'4JF16-18'!I45</f>
        <v>6</v>
      </c>
      <c r="D11" s="2">
        <f>'2SF'!I45+'4JH16-18'!L45+'4JF16-18'!M45</f>
        <v>4</v>
      </c>
      <c r="E11" s="2"/>
      <c r="F11" s="2"/>
      <c r="G11" s="2"/>
      <c r="H11" s="2"/>
      <c r="I11" s="2"/>
      <c r="J11" s="2"/>
      <c r="K11" s="2"/>
      <c r="L11" s="11"/>
      <c r="M11" s="11"/>
      <c r="N11" s="22">
        <f t="shared" si="1"/>
        <v>10</v>
      </c>
      <c r="O11" s="4"/>
      <c r="P11" s="4"/>
      <c r="Q11" s="1"/>
      <c r="R11" s="1"/>
      <c r="S11" s="1"/>
    </row>
    <row r="12" spans="1:19" ht="16.8">
      <c r="A12" s="33">
        <v>8</v>
      </c>
      <c r="B12" s="28" t="s">
        <v>21</v>
      </c>
      <c r="C12" s="2"/>
      <c r="D12" s="2">
        <f>'4SH'!L51+'4SF'!L51+'4JF16-18'!L51</f>
        <v>13</v>
      </c>
      <c r="E12" s="2"/>
      <c r="F12" s="2"/>
      <c r="G12" s="2"/>
      <c r="H12" s="2"/>
      <c r="I12" s="2"/>
      <c r="J12" s="2"/>
      <c r="K12" s="2"/>
      <c r="L12" s="11"/>
      <c r="M12" s="11"/>
      <c r="N12" s="22">
        <f t="shared" si="1"/>
        <v>13</v>
      </c>
      <c r="O12" s="4"/>
      <c r="P12" s="4"/>
      <c r="Q12" s="1"/>
      <c r="R12" s="1"/>
      <c r="S12" s="1"/>
    </row>
    <row r="13" spans="1:19" ht="16.8">
      <c r="A13" s="33">
        <v>10</v>
      </c>
      <c r="B13" s="28" t="s">
        <v>223</v>
      </c>
      <c r="C13" s="2"/>
      <c r="D13" s="2">
        <f>'1SH'!G52+'1SF'!G52+'4JF16-18'!M52</f>
        <v>11</v>
      </c>
      <c r="E13" s="2"/>
      <c r="F13" s="2"/>
      <c r="G13" s="2"/>
      <c r="H13" s="2"/>
      <c r="I13" s="2"/>
      <c r="J13" s="2"/>
      <c r="K13" s="2"/>
      <c r="L13" s="11"/>
      <c r="M13" s="11"/>
      <c r="N13" s="22">
        <f t="shared" si="1"/>
        <v>11</v>
      </c>
      <c r="O13" s="4"/>
      <c r="P13" s="4"/>
      <c r="Q13" s="1"/>
      <c r="R13" s="1"/>
      <c r="S13" s="1"/>
    </row>
    <row r="14" spans="1:19" ht="16.8">
      <c r="A14" s="33">
        <v>11</v>
      </c>
      <c r="B14" s="28" t="s">
        <v>14</v>
      </c>
      <c r="C14" s="2"/>
      <c r="D14" s="2">
        <f>'2SH'!I54+'1SF'!G54+'4JF16-18'!M54</f>
        <v>10</v>
      </c>
      <c r="E14" s="2"/>
      <c r="F14" s="2"/>
      <c r="G14" s="2"/>
      <c r="H14" s="2"/>
      <c r="I14" s="2"/>
      <c r="J14" s="2"/>
      <c r="K14" s="2"/>
      <c r="L14" s="11"/>
      <c r="M14" s="11"/>
      <c r="N14" s="22">
        <f t="shared" si="1"/>
        <v>10</v>
      </c>
      <c r="O14" s="4"/>
      <c r="P14" s="4"/>
      <c r="Q14" s="1"/>
      <c r="R14" s="1"/>
      <c r="S14" s="1"/>
    </row>
    <row r="15" spans="1:19" ht="16.8">
      <c r="A15" s="33">
        <v>11</v>
      </c>
      <c r="B15" s="28" t="s">
        <v>15</v>
      </c>
      <c r="C15" s="2"/>
      <c r="D15" s="2">
        <f>'1SH'!G57+'2SH'!I57+'4JF16-18'!M57</f>
        <v>10</v>
      </c>
      <c r="E15" s="2"/>
      <c r="F15" s="2"/>
      <c r="G15" s="2"/>
      <c r="H15" s="2"/>
      <c r="I15" s="2"/>
      <c r="J15" s="2"/>
      <c r="K15" s="2"/>
      <c r="L15" s="11"/>
      <c r="M15" s="11"/>
      <c r="N15" s="22">
        <f t="shared" si="1"/>
        <v>10</v>
      </c>
      <c r="O15" s="4"/>
      <c r="P15" s="4"/>
      <c r="Q15" s="1"/>
      <c r="R15" s="1"/>
      <c r="S15" s="1"/>
    </row>
    <row r="16" spans="1:19" ht="16.8">
      <c r="A16" s="33">
        <v>13</v>
      </c>
      <c r="B16" s="28" t="s">
        <v>4</v>
      </c>
      <c r="C16" s="2">
        <f>'1SH'!D48+'2SH'!F48+'4SH'!I48+'1SF'!D48+'2SF'!F48+'4SF'!I48+'2SMixte'!F48+'4JH16-18'!I48+'4JF16-18'!I48</f>
        <v>3</v>
      </c>
      <c r="D16" s="2">
        <f>'4SH'!L48+'4SF'!L48+'4JF16-18'!M48</f>
        <v>3</v>
      </c>
      <c r="E16" s="2"/>
      <c r="F16" s="2"/>
      <c r="G16" s="2"/>
      <c r="H16" s="2"/>
      <c r="I16" s="2"/>
      <c r="J16" s="2"/>
      <c r="K16" s="2"/>
      <c r="L16" s="11"/>
      <c r="M16" s="11"/>
      <c r="N16" s="22">
        <f t="shared" si="1"/>
        <v>6</v>
      </c>
      <c r="O16" s="4"/>
      <c r="P16" s="4"/>
      <c r="Q16" s="1"/>
      <c r="R16" s="1"/>
      <c r="S16" s="1"/>
    </row>
    <row r="17" spans="1:19" ht="16.8">
      <c r="A17" s="33">
        <v>14</v>
      </c>
      <c r="B17" s="28" t="s">
        <v>30</v>
      </c>
      <c r="C17" s="2">
        <f>'1SH'!D49+'2SH'!F49+'4SH'!I49+'1SF'!D49+'2SF'!F49+'4SF'!I49+'2SMixte'!F49+'4JH16-18'!I49+'4JF16-18'!I49</f>
        <v>1</v>
      </c>
      <c r="D17" s="2">
        <f>'2SH'!I49+'4SH'!L49+'4JF16-18'!M49</f>
        <v>2</v>
      </c>
      <c r="E17" s="2"/>
      <c r="F17" s="2"/>
      <c r="G17" s="2"/>
      <c r="H17" s="2"/>
      <c r="I17" s="2"/>
      <c r="J17" s="2"/>
      <c r="K17" s="2"/>
      <c r="L17" s="11"/>
      <c r="M17" s="11"/>
      <c r="N17" s="22">
        <f t="shared" si="1"/>
        <v>3</v>
      </c>
      <c r="O17" s="4"/>
      <c r="P17" s="4"/>
      <c r="Q17" s="1"/>
      <c r="R17" s="1"/>
      <c r="S17" s="1"/>
    </row>
    <row r="18" spans="1:19" ht="16.8">
      <c r="A18" s="33">
        <v>14</v>
      </c>
      <c r="B18" s="28" t="s">
        <v>217</v>
      </c>
      <c r="C18" s="2"/>
      <c r="D18" s="2">
        <f>'1SF'!G53+'4JF16-18'!M53</f>
        <v>4</v>
      </c>
      <c r="E18" s="2"/>
      <c r="F18" s="2"/>
      <c r="G18" s="2"/>
      <c r="H18" s="2"/>
      <c r="I18" s="2"/>
      <c r="J18" s="2"/>
      <c r="K18" s="2"/>
      <c r="L18" s="11"/>
      <c r="M18" s="11"/>
      <c r="N18" s="22">
        <f t="shared" si="1"/>
        <v>4</v>
      </c>
      <c r="O18" s="4"/>
      <c r="P18" s="4"/>
      <c r="Q18" s="1"/>
      <c r="R18" s="1"/>
      <c r="S18" s="1"/>
    </row>
    <row r="19" spans="1:19" ht="16.8">
      <c r="A19" s="33">
        <v>14</v>
      </c>
      <c r="B19" s="28" t="s">
        <v>13</v>
      </c>
      <c r="C19" s="2"/>
      <c r="D19" s="2">
        <f>'1SH'!G56+'2SMixte'!I56+'4JF16-18'!M56</f>
        <v>4</v>
      </c>
      <c r="E19" s="2"/>
      <c r="F19" s="9"/>
      <c r="G19" s="13"/>
      <c r="H19" s="2"/>
      <c r="I19" s="2"/>
      <c r="J19" s="2"/>
      <c r="K19" s="2"/>
      <c r="L19" s="11"/>
      <c r="M19" s="11"/>
      <c r="N19" s="22">
        <f t="shared" si="1"/>
        <v>4</v>
      </c>
      <c r="O19" s="4"/>
      <c r="P19" s="4"/>
      <c r="Q19" s="1"/>
      <c r="R19" s="1"/>
      <c r="S19" s="1"/>
    </row>
    <row r="20" spans="1:19" ht="16.8">
      <c r="A20" s="33">
        <v>14</v>
      </c>
      <c r="B20" s="28" t="s">
        <v>306</v>
      </c>
      <c r="C20" s="2"/>
      <c r="D20" s="2">
        <f>'1SH'!G58+'2SH'!I58+'4JF16-18'!M58</f>
        <v>4</v>
      </c>
      <c r="E20" s="2"/>
      <c r="F20" s="2"/>
      <c r="G20" s="2"/>
      <c r="H20" s="2"/>
      <c r="I20" s="2"/>
      <c r="J20" s="2"/>
      <c r="K20" s="2"/>
      <c r="L20" s="11"/>
      <c r="M20" s="11"/>
      <c r="N20" s="22">
        <f t="shared" si="1"/>
        <v>4</v>
      </c>
      <c r="O20" s="4"/>
      <c r="Q20" s="1"/>
      <c r="R20" s="1"/>
      <c r="S20" s="1"/>
    </row>
    <row r="21" spans="1:19" ht="16.8">
      <c r="A21" s="33">
        <v>18</v>
      </c>
      <c r="B21" s="28" t="s">
        <v>22</v>
      </c>
      <c r="C21" s="2"/>
      <c r="D21" s="2">
        <f>'1SF'!G55+'4JF16-18'!M55</f>
        <v>2</v>
      </c>
      <c r="E21" s="2"/>
      <c r="F21" s="2"/>
      <c r="G21" s="2"/>
      <c r="H21" s="2"/>
      <c r="I21" s="2"/>
      <c r="J21" s="2"/>
      <c r="K21" s="2"/>
      <c r="L21" s="11"/>
      <c r="M21" s="11"/>
      <c r="N21" s="22">
        <f t="shared" si="1"/>
        <v>2</v>
      </c>
      <c r="O21" s="4"/>
      <c r="Q21" s="1"/>
      <c r="R21" s="1"/>
      <c r="S21" s="1"/>
    </row>
    <row r="22" spans="1:19" ht="16.8">
      <c r="A22" s="33">
        <v>19</v>
      </c>
      <c r="B22" s="28" t="s">
        <v>10</v>
      </c>
      <c r="C22" s="2">
        <f>'1SH'!D50+'2SH'!F50+'4SH'!I50+'1SF'!D50+'2SF'!F50+'4SF'!I50+'2SMixte'!F50+'4JH16-18'!I50+'4JF16-18'!I50</f>
        <v>1</v>
      </c>
      <c r="D22" s="2"/>
      <c r="E22" s="2"/>
      <c r="F22" s="10"/>
      <c r="G22" s="2"/>
      <c r="H22" s="2"/>
      <c r="I22" s="2"/>
      <c r="J22" s="2"/>
      <c r="K22" s="2"/>
      <c r="L22" s="11"/>
      <c r="M22" s="11"/>
      <c r="N22" s="22">
        <f t="shared" si="1"/>
        <v>1</v>
      </c>
      <c r="O22" s="4"/>
      <c r="Q22" s="1"/>
      <c r="R22" s="1"/>
      <c r="S22" s="1"/>
    </row>
    <row r="23" spans="1:19" ht="16.8">
      <c r="A23" s="33">
        <v>19</v>
      </c>
      <c r="B23" s="28" t="s">
        <v>352</v>
      </c>
      <c r="C23" s="2"/>
      <c r="D23" s="2">
        <f>'4SH'!L59+'4JH16-18'!M59</f>
        <v>1</v>
      </c>
      <c r="E23" s="2"/>
      <c r="F23" s="2"/>
      <c r="G23" s="2"/>
      <c r="H23" s="2"/>
      <c r="I23" s="2"/>
      <c r="J23" s="2"/>
      <c r="K23" s="2"/>
      <c r="L23" s="11"/>
      <c r="M23" s="11"/>
      <c r="N23" s="22">
        <f t="shared" si="1"/>
        <v>1</v>
      </c>
      <c r="O23" s="4"/>
      <c r="Q23" s="1"/>
      <c r="R23" s="1"/>
      <c r="S23" s="1"/>
    </row>
    <row r="24" spans="1:19" ht="16.8">
      <c r="A24" s="33">
        <v>19</v>
      </c>
      <c r="B24" s="28" t="s">
        <v>357</v>
      </c>
      <c r="C24" s="2"/>
      <c r="D24" s="2">
        <f>'4SH'!L60+'4JF16-18'!M59</f>
        <v>1</v>
      </c>
      <c r="E24" s="2"/>
      <c r="F24" s="2"/>
      <c r="G24" s="2"/>
      <c r="H24" s="2"/>
      <c r="I24" s="2"/>
      <c r="J24" s="2"/>
      <c r="K24" s="2"/>
      <c r="L24" s="11"/>
      <c r="M24" s="11"/>
      <c r="N24" s="22">
        <f t="shared" si="1"/>
        <v>1</v>
      </c>
      <c r="O24" s="4"/>
      <c r="Q24" s="1"/>
      <c r="R24" s="1"/>
      <c r="S24" s="1"/>
    </row>
    <row r="25" spans="1:19" ht="16.8">
      <c r="A25" s="33"/>
      <c r="B25" s="28"/>
      <c r="C25" s="2"/>
      <c r="D25" s="2"/>
      <c r="E25" s="2"/>
      <c r="F25" s="2"/>
      <c r="G25" s="2"/>
      <c r="H25" s="2"/>
      <c r="I25" s="2"/>
      <c r="J25" s="2"/>
      <c r="K25" s="2"/>
      <c r="L25" s="11"/>
      <c r="M25" s="11"/>
      <c r="N25" s="22">
        <f t="shared" ref="N25:N35" si="2">SUM(C25:M25)</f>
        <v>0</v>
      </c>
      <c r="O25" s="4"/>
      <c r="Q25" s="1"/>
      <c r="R25" s="1"/>
      <c r="S25" s="1"/>
    </row>
    <row r="26" spans="1:19" ht="16.8">
      <c r="A26" s="33"/>
      <c r="B26" s="28"/>
      <c r="C26" s="2"/>
      <c r="D26" s="2"/>
      <c r="E26" s="2"/>
      <c r="F26" s="2"/>
      <c r="G26" s="2"/>
      <c r="H26" s="2"/>
      <c r="I26" s="2"/>
      <c r="J26" s="2"/>
      <c r="K26" s="2"/>
      <c r="L26" s="11"/>
      <c r="M26" s="11"/>
      <c r="N26" s="22">
        <f t="shared" si="2"/>
        <v>0</v>
      </c>
      <c r="O26" s="4"/>
      <c r="Q26" s="1"/>
      <c r="R26" s="1"/>
      <c r="S26" s="1"/>
    </row>
    <row r="27" spans="1:19" ht="16.8">
      <c r="A27" s="33"/>
      <c r="B27" s="29"/>
      <c r="C27" s="14"/>
      <c r="D27" s="14"/>
      <c r="E27" s="14"/>
      <c r="F27" s="14"/>
      <c r="G27" s="14"/>
      <c r="H27" s="14"/>
      <c r="I27" s="14"/>
      <c r="J27" s="14"/>
      <c r="K27" s="14"/>
      <c r="L27" s="11"/>
      <c r="M27" s="11"/>
      <c r="N27" s="22">
        <f t="shared" si="2"/>
        <v>0</v>
      </c>
      <c r="O27" s="4"/>
      <c r="Q27" s="1"/>
      <c r="R27" s="1"/>
      <c r="S27" s="1"/>
    </row>
    <row r="28" spans="1:19" ht="16.8">
      <c r="A28" s="33"/>
      <c r="B28" s="28"/>
      <c r="C28" s="2"/>
      <c r="D28" s="2"/>
      <c r="E28" s="2"/>
      <c r="F28" s="2"/>
      <c r="G28" s="2"/>
      <c r="H28" s="2"/>
      <c r="I28" s="2"/>
      <c r="J28" s="2"/>
      <c r="K28" s="2"/>
      <c r="L28" s="11"/>
      <c r="M28" s="11"/>
      <c r="N28" s="22">
        <f t="shared" si="2"/>
        <v>0</v>
      </c>
      <c r="O28" s="4"/>
      <c r="Q28" s="1"/>
      <c r="R28" s="1"/>
      <c r="S28" s="1"/>
    </row>
    <row r="29" spans="1:19" ht="16.8">
      <c r="A29" s="33"/>
      <c r="B29" s="28"/>
      <c r="C29" s="2"/>
      <c r="D29" s="2"/>
      <c r="E29" s="2"/>
      <c r="F29" s="84"/>
      <c r="G29" s="2"/>
      <c r="H29" s="2"/>
      <c r="I29" s="2"/>
      <c r="J29" s="2"/>
      <c r="K29" s="2"/>
      <c r="L29" s="11"/>
      <c r="M29" s="11"/>
      <c r="N29" s="22">
        <f t="shared" si="2"/>
        <v>0</v>
      </c>
      <c r="O29" s="4"/>
      <c r="Q29" s="1"/>
      <c r="R29" s="1"/>
      <c r="S29" s="1"/>
    </row>
    <row r="30" spans="1:19" ht="16.8">
      <c r="A30" s="33"/>
      <c r="B30" s="28"/>
      <c r="C30" s="2"/>
      <c r="D30" s="2"/>
      <c r="E30" s="2"/>
      <c r="F30" s="2"/>
      <c r="G30" s="2"/>
      <c r="H30" s="2"/>
      <c r="I30" s="2"/>
      <c r="J30" s="2"/>
      <c r="K30" s="2"/>
      <c r="L30" s="11"/>
      <c r="M30" s="11"/>
      <c r="N30" s="22">
        <f t="shared" si="2"/>
        <v>0</v>
      </c>
      <c r="O30" s="4"/>
      <c r="P30" s="4"/>
      <c r="Q30" s="1"/>
      <c r="R30" s="1"/>
      <c r="S30" s="1"/>
    </row>
    <row r="31" spans="1:19" ht="16.8">
      <c r="A31" s="33"/>
      <c r="B31" s="28"/>
      <c r="C31" s="2"/>
      <c r="D31" s="2"/>
      <c r="E31" s="2"/>
      <c r="F31" s="2"/>
      <c r="G31" s="2"/>
      <c r="H31" s="23"/>
      <c r="I31" s="2"/>
      <c r="J31" s="2"/>
      <c r="K31" s="2"/>
      <c r="L31" s="11"/>
      <c r="M31" s="11"/>
      <c r="N31" s="22">
        <f t="shared" si="2"/>
        <v>0</v>
      </c>
      <c r="O31" s="4"/>
      <c r="P31" s="4"/>
      <c r="Q31" s="1"/>
      <c r="R31" s="1"/>
      <c r="S31" s="1"/>
    </row>
    <row r="32" spans="1:19" ht="16.8">
      <c r="A32" s="33"/>
      <c r="B32" s="28"/>
      <c r="C32" s="2"/>
      <c r="D32" s="2"/>
      <c r="E32" s="2"/>
      <c r="F32" s="2"/>
      <c r="G32" s="2"/>
      <c r="H32" s="2"/>
      <c r="I32" s="2"/>
      <c r="J32" s="2"/>
      <c r="K32" s="2"/>
      <c r="L32" s="11"/>
      <c r="M32" s="11"/>
      <c r="N32" s="22">
        <f t="shared" si="2"/>
        <v>0</v>
      </c>
      <c r="O32" s="4"/>
      <c r="P32" s="4"/>
      <c r="Q32" s="1"/>
      <c r="R32" s="1"/>
      <c r="S32" s="1"/>
    </row>
    <row r="33" spans="1:19" ht="16.8">
      <c r="A33" s="33"/>
      <c r="B33" s="28"/>
      <c r="C33" s="2"/>
      <c r="D33" s="2"/>
      <c r="E33" s="2"/>
      <c r="F33" s="2"/>
      <c r="G33" s="2"/>
      <c r="H33" s="2"/>
      <c r="I33" s="2"/>
      <c r="J33" s="2"/>
      <c r="K33" s="2"/>
      <c r="L33" s="11"/>
      <c r="M33" s="11"/>
      <c r="N33" s="22">
        <f t="shared" si="2"/>
        <v>0</v>
      </c>
      <c r="O33" s="4"/>
      <c r="P33" s="4"/>
      <c r="Q33" s="1"/>
      <c r="R33" s="1"/>
      <c r="S33" s="1"/>
    </row>
    <row r="34" spans="1:19" ht="16.8">
      <c r="A34" s="33"/>
      <c r="B34" s="28"/>
      <c r="C34" s="2"/>
      <c r="D34" s="2"/>
      <c r="E34" s="2"/>
      <c r="F34" s="2"/>
      <c r="G34" s="2"/>
      <c r="H34" s="2"/>
      <c r="I34" s="2"/>
      <c r="J34" s="2"/>
      <c r="K34" s="2"/>
      <c r="L34" s="11"/>
      <c r="M34" s="11"/>
      <c r="N34" s="22">
        <f t="shared" si="2"/>
        <v>0</v>
      </c>
      <c r="O34" s="4"/>
      <c r="P34" s="4"/>
      <c r="Q34" s="1"/>
      <c r="R34" s="1"/>
      <c r="S34" s="1"/>
    </row>
    <row r="35" spans="1:19" ht="16.8">
      <c r="A35" s="33"/>
      <c r="B35" s="28"/>
      <c r="C35" s="2"/>
      <c r="D35" s="2"/>
      <c r="E35" s="2"/>
      <c r="F35" s="2"/>
      <c r="G35" s="2"/>
      <c r="H35" s="2"/>
      <c r="I35" s="2"/>
      <c r="J35" s="2"/>
      <c r="K35" s="2"/>
      <c r="L35" s="11"/>
      <c r="M35" s="11"/>
      <c r="N35" s="22">
        <f t="shared" si="2"/>
        <v>0</v>
      </c>
      <c r="O35" s="4"/>
      <c r="P35" s="4"/>
      <c r="Q35" s="1"/>
      <c r="R35" s="1"/>
      <c r="S35" s="1"/>
    </row>
    <row r="36" spans="1:19" ht="16.8">
      <c r="A36" s="33"/>
      <c r="B36" s="28"/>
      <c r="C36" s="2"/>
      <c r="D36" s="2"/>
      <c r="E36" s="2"/>
      <c r="F36" s="2"/>
      <c r="G36" s="2"/>
      <c r="H36" s="2"/>
      <c r="I36" s="2"/>
      <c r="J36" s="2"/>
      <c r="K36" s="2"/>
      <c r="L36" s="11"/>
      <c r="M36" s="11"/>
      <c r="N36" s="22">
        <f t="shared" ref="N36:N56" si="3">SUM(C36:M36)</f>
        <v>0</v>
      </c>
      <c r="O36" s="4"/>
      <c r="P36" s="4"/>
      <c r="Q36" s="1"/>
      <c r="R36" s="1"/>
      <c r="S36" s="1"/>
    </row>
    <row r="37" spans="1:19" ht="16.8">
      <c r="A37" s="33"/>
      <c r="B37" s="28"/>
      <c r="C37" s="2"/>
      <c r="D37" s="2"/>
      <c r="E37" s="2"/>
      <c r="F37" s="2"/>
      <c r="G37" s="2"/>
      <c r="H37" s="2"/>
      <c r="I37" s="2"/>
      <c r="J37" s="2"/>
      <c r="K37" s="2"/>
      <c r="L37" s="11"/>
      <c r="M37" s="11"/>
      <c r="N37" s="22">
        <f t="shared" si="3"/>
        <v>0</v>
      </c>
      <c r="O37" s="4"/>
      <c r="P37" s="4"/>
      <c r="Q37" s="1"/>
      <c r="R37" s="1"/>
      <c r="S37" s="1"/>
    </row>
    <row r="38" spans="1:19" ht="16.8">
      <c r="A38" s="33"/>
      <c r="B38" s="28"/>
      <c r="C38" s="2"/>
      <c r="D38" s="2"/>
      <c r="E38" s="2"/>
      <c r="F38" s="2"/>
      <c r="G38" s="2"/>
      <c r="H38" s="2"/>
      <c r="I38" s="2"/>
      <c r="J38" s="2"/>
      <c r="K38" s="2"/>
      <c r="L38" s="11"/>
      <c r="M38" s="11"/>
      <c r="N38" s="22">
        <f t="shared" si="3"/>
        <v>0</v>
      </c>
      <c r="O38" s="4"/>
      <c r="P38" s="4"/>
      <c r="Q38" s="1"/>
      <c r="R38" s="1"/>
      <c r="S38" s="1"/>
    </row>
    <row r="39" spans="1:19" ht="16.8">
      <c r="A39" s="33"/>
      <c r="B39" s="28"/>
      <c r="C39" s="2"/>
      <c r="D39" s="2"/>
      <c r="E39" s="2"/>
      <c r="F39" s="2"/>
      <c r="G39" s="2"/>
      <c r="H39" s="2"/>
      <c r="I39" s="2"/>
      <c r="J39" s="2"/>
      <c r="K39" s="2"/>
      <c r="L39" s="11"/>
      <c r="M39" s="11"/>
      <c r="N39" s="22">
        <f t="shared" si="3"/>
        <v>0</v>
      </c>
      <c r="O39" s="4"/>
      <c r="P39" s="4"/>
      <c r="Q39" s="1"/>
      <c r="R39" s="1"/>
      <c r="S39" s="1"/>
    </row>
    <row r="40" spans="1:19" ht="16.8">
      <c r="A40" s="33"/>
      <c r="B40" s="28"/>
      <c r="C40" s="2"/>
      <c r="D40" s="2"/>
      <c r="E40" s="2"/>
      <c r="F40" s="2"/>
      <c r="G40" s="2"/>
      <c r="H40" s="2"/>
      <c r="I40" s="2"/>
      <c r="J40" s="2"/>
      <c r="K40" s="2"/>
      <c r="L40" s="11"/>
      <c r="M40" s="11"/>
      <c r="N40" s="22">
        <f t="shared" si="3"/>
        <v>0</v>
      </c>
      <c r="O40" s="4"/>
      <c r="P40" s="4"/>
      <c r="Q40" s="1"/>
      <c r="R40" s="1"/>
      <c r="S40" s="1"/>
    </row>
    <row r="41" spans="1:19" ht="16.8">
      <c r="A41" s="33"/>
      <c r="B41" s="28"/>
      <c r="C41" s="2"/>
      <c r="D41" s="2"/>
      <c r="E41" s="2"/>
      <c r="F41" s="2"/>
      <c r="G41" s="2"/>
      <c r="H41" s="2"/>
      <c r="I41" s="2"/>
      <c r="J41" s="2"/>
      <c r="K41" s="2"/>
      <c r="L41" s="11"/>
      <c r="M41" s="11"/>
      <c r="N41" s="22">
        <f t="shared" si="3"/>
        <v>0</v>
      </c>
      <c r="O41" s="4"/>
      <c r="P41" s="4"/>
      <c r="Q41" s="1"/>
      <c r="R41" s="1"/>
      <c r="S41" s="1"/>
    </row>
    <row r="42" spans="1:19" ht="16.8">
      <c r="A42" s="33"/>
      <c r="B42" s="28"/>
      <c r="C42" s="2"/>
      <c r="D42" s="2"/>
      <c r="E42" s="2"/>
      <c r="F42" s="2"/>
      <c r="G42" s="2"/>
      <c r="H42" s="2"/>
      <c r="I42" s="2"/>
      <c r="J42" s="2"/>
      <c r="K42" s="2"/>
      <c r="L42" s="11"/>
      <c r="M42" s="11"/>
      <c r="N42" s="22">
        <f t="shared" si="3"/>
        <v>0</v>
      </c>
      <c r="O42" s="4"/>
      <c r="P42" s="4"/>
      <c r="Q42" s="1"/>
      <c r="R42" s="1"/>
      <c r="S42" s="1"/>
    </row>
    <row r="43" spans="1:19" ht="16.8">
      <c r="A43" s="33"/>
      <c r="B43" s="28"/>
      <c r="C43" s="2"/>
      <c r="D43" s="2"/>
      <c r="E43" s="2"/>
      <c r="F43" s="2"/>
      <c r="G43" s="2"/>
      <c r="H43" s="2"/>
      <c r="I43" s="2"/>
      <c r="J43" s="2"/>
      <c r="K43" s="2"/>
      <c r="L43" s="11"/>
      <c r="M43" s="11"/>
      <c r="N43" s="22">
        <f t="shared" si="3"/>
        <v>0</v>
      </c>
      <c r="O43" s="4"/>
      <c r="P43" s="4"/>
      <c r="Q43" s="1"/>
      <c r="R43" s="1"/>
      <c r="S43" s="1"/>
    </row>
    <row r="44" spans="1:19" ht="16.8">
      <c r="A44" s="33"/>
      <c r="B44" s="28"/>
      <c r="C44" s="2"/>
      <c r="D44" s="2"/>
      <c r="E44" s="2"/>
      <c r="F44" s="2"/>
      <c r="G44" s="2"/>
      <c r="H44" s="2"/>
      <c r="I44" s="2"/>
      <c r="J44" s="2"/>
      <c r="K44" s="2"/>
      <c r="L44" s="11"/>
      <c r="M44" s="11"/>
      <c r="N44" s="22">
        <f t="shared" si="3"/>
        <v>0</v>
      </c>
      <c r="O44" s="4"/>
      <c r="P44" s="4"/>
      <c r="Q44" s="1"/>
      <c r="R44" s="1"/>
      <c r="S44" s="1"/>
    </row>
    <row r="45" spans="1:19" ht="16.8">
      <c r="A45" s="34"/>
      <c r="B45" s="30"/>
      <c r="C45" s="16"/>
      <c r="D45" s="16"/>
      <c r="E45" s="16"/>
      <c r="F45" s="16"/>
      <c r="G45" s="16"/>
      <c r="H45" s="16"/>
      <c r="I45" s="16"/>
      <c r="J45" s="16"/>
      <c r="K45" s="16"/>
      <c r="L45" s="11"/>
      <c r="M45" s="11"/>
      <c r="N45" s="22">
        <f t="shared" si="3"/>
        <v>0</v>
      </c>
      <c r="O45" s="4"/>
      <c r="P45" s="4"/>
      <c r="Q45" s="1"/>
      <c r="R45" s="1"/>
      <c r="S45" s="1"/>
    </row>
    <row r="46" spans="1:19" ht="16.8">
      <c r="A46" s="35"/>
      <c r="B46" s="29"/>
      <c r="C46" s="14"/>
      <c r="D46" s="14"/>
      <c r="E46" s="14"/>
      <c r="F46" s="14"/>
      <c r="G46" s="14"/>
      <c r="H46" s="14"/>
      <c r="I46" s="14"/>
      <c r="J46" s="14"/>
      <c r="K46" s="14"/>
      <c r="L46" s="11"/>
      <c r="M46" s="11"/>
      <c r="N46" s="22">
        <f t="shared" si="3"/>
        <v>0</v>
      </c>
      <c r="O46" s="4"/>
      <c r="P46" s="4"/>
      <c r="Q46" s="1"/>
      <c r="R46" s="1"/>
      <c r="S46" s="1"/>
    </row>
    <row r="47" spans="1:19" ht="16.8">
      <c r="A47" s="35"/>
      <c r="B47" s="29"/>
      <c r="C47" s="14"/>
      <c r="D47" s="14"/>
      <c r="E47" s="14"/>
      <c r="F47" s="14"/>
      <c r="G47" s="14"/>
      <c r="H47" s="14"/>
      <c r="I47" s="14"/>
      <c r="J47" s="14"/>
      <c r="K47" s="14"/>
      <c r="L47" s="11"/>
      <c r="M47" s="11"/>
      <c r="N47" s="22">
        <f t="shared" si="3"/>
        <v>0</v>
      </c>
      <c r="O47" s="4"/>
      <c r="P47" s="4"/>
      <c r="Q47" s="1"/>
      <c r="R47" s="1"/>
      <c r="S47" s="1"/>
    </row>
    <row r="48" spans="1:19" ht="16.2">
      <c r="A48" s="36"/>
      <c r="B48" s="29"/>
      <c r="C48" s="14"/>
      <c r="D48" s="14"/>
      <c r="E48" s="14"/>
      <c r="F48" s="15"/>
      <c r="G48" s="14"/>
      <c r="H48" s="14"/>
      <c r="I48" s="14"/>
      <c r="J48" s="14"/>
      <c r="K48" s="14"/>
      <c r="L48" s="11"/>
      <c r="M48" s="11"/>
      <c r="N48" s="22">
        <f t="shared" si="3"/>
        <v>0</v>
      </c>
      <c r="O48" s="4"/>
      <c r="P48" s="4"/>
      <c r="Q48" s="1"/>
      <c r="R48" s="1"/>
      <c r="S48" s="1"/>
    </row>
    <row r="49" spans="1:19" ht="16.2">
      <c r="A49" s="36"/>
      <c r="B49" s="29"/>
      <c r="C49" s="14"/>
      <c r="D49" s="14"/>
      <c r="E49" s="14"/>
      <c r="F49" s="15"/>
      <c r="G49" s="14"/>
      <c r="H49" s="14"/>
      <c r="I49" s="14"/>
      <c r="J49" s="14"/>
      <c r="K49" s="14"/>
      <c r="L49" s="11"/>
      <c r="M49" s="11"/>
      <c r="N49" s="22">
        <f t="shared" si="3"/>
        <v>0</v>
      </c>
      <c r="O49" s="4"/>
      <c r="P49" s="4"/>
      <c r="Q49" s="1"/>
      <c r="R49" s="1"/>
      <c r="S49" s="1"/>
    </row>
    <row r="50" spans="1:19" ht="16.2">
      <c r="A50" s="36"/>
      <c r="B50" s="29"/>
      <c r="C50" s="14"/>
      <c r="D50" s="14"/>
      <c r="E50" s="14"/>
      <c r="F50" s="15"/>
      <c r="G50" s="14"/>
      <c r="H50" s="14"/>
      <c r="I50" s="14"/>
      <c r="J50" s="14"/>
      <c r="K50" s="14"/>
      <c r="L50" s="11"/>
      <c r="M50" s="11"/>
      <c r="N50" s="22">
        <f t="shared" si="3"/>
        <v>0</v>
      </c>
      <c r="O50" s="4"/>
      <c r="P50" s="4"/>
      <c r="Q50" s="1"/>
      <c r="R50" s="1"/>
      <c r="S50" s="1"/>
    </row>
    <row r="51" spans="1:19" ht="16.2">
      <c r="A51" s="36"/>
      <c r="B51" s="29"/>
      <c r="C51" s="14"/>
      <c r="D51" s="14"/>
      <c r="E51" s="14"/>
      <c r="F51" s="15"/>
      <c r="G51" s="14"/>
      <c r="H51" s="14"/>
      <c r="I51" s="14"/>
      <c r="J51" s="14"/>
      <c r="K51" s="14"/>
      <c r="L51" s="11"/>
      <c r="M51" s="11"/>
      <c r="N51" s="22">
        <f t="shared" si="3"/>
        <v>0</v>
      </c>
      <c r="O51" s="4"/>
      <c r="P51" s="4"/>
      <c r="Q51" s="1"/>
      <c r="R51" s="1"/>
      <c r="S51" s="1"/>
    </row>
    <row r="52" spans="1:19" ht="16.2">
      <c r="A52" s="36"/>
      <c r="B52" s="29"/>
      <c r="C52" s="14"/>
      <c r="D52" s="14"/>
      <c r="E52" s="14"/>
      <c r="F52" s="15"/>
      <c r="G52" s="14"/>
      <c r="H52" s="14"/>
      <c r="I52" s="14"/>
      <c r="J52" s="14"/>
      <c r="K52" s="14"/>
      <c r="L52" s="14"/>
      <c r="M52" s="11"/>
      <c r="N52" s="22">
        <f t="shared" si="3"/>
        <v>0</v>
      </c>
      <c r="O52" s="4"/>
      <c r="P52" s="4"/>
      <c r="Q52" s="1"/>
      <c r="R52" s="1"/>
      <c r="S52" s="1"/>
    </row>
    <row r="53" spans="1:19" ht="16.2">
      <c r="A53" s="36"/>
      <c r="B53" s="29"/>
      <c r="C53" s="14"/>
      <c r="D53" s="14"/>
      <c r="E53" s="14"/>
      <c r="F53" s="15"/>
      <c r="G53" s="14"/>
      <c r="H53" s="14"/>
      <c r="I53" s="14"/>
      <c r="J53" s="14"/>
      <c r="K53" s="14"/>
      <c r="L53" s="14"/>
      <c r="M53" s="11"/>
      <c r="N53" s="22">
        <f t="shared" si="3"/>
        <v>0</v>
      </c>
      <c r="O53" s="4"/>
      <c r="P53" s="4"/>
      <c r="Q53" s="1"/>
      <c r="R53" s="1"/>
      <c r="S53" s="1"/>
    </row>
    <row r="54" spans="1:19" ht="16.2">
      <c r="A54" s="36"/>
      <c r="B54" s="29"/>
      <c r="C54" s="14"/>
      <c r="D54" s="14"/>
      <c r="E54" s="14"/>
      <c r="F54" s="15"/>
      <c r="G54" s="14"/>
      <c r="H54" s="14"/>
      <c r="I54" s="14"/>
      <c r="J54" s="14"/>
      <c r="K54" s="14"/>
      <c r="L54" s="14"/>
      <c r="M54" s="11"/>
      <c r="N54" s="22">
        <f t="shared" si="3"/>
        <v>0</v>
      </c>
      <c r="O54" s="4"/>
      <c r="P54" s="4"/>
      <c r="Q54" s="1"/>
      <c r="R54" s="1"/>
      <c r="S54" s="1"/>
    </row>
    <row r="55" spans="1:19" ht="16.2">
      <c r="A55" s="36"/>
      <c r="B55" s="29"/>
      <c r="C55" s="14"/>
      <c r="D55" s="14"/>
      <c r="E55" s="14"/>
      <c r="F55" s="15"/>
      <c r="G55" s="14"/>
      <c r="H55" s="14"/>
      <c r="I55" s="14"/>
      <c r="J55" s="14"/>
      <c r="K55" s="14"/>
      <c r="L55" s="14"/>
      <c r="M55" s="11"/>
      <c r="N55" s="22">
        <f t="shared" si="3"/>
        <v>0</v>
      </c>
      <c r="O55" s="4"/>
      <c r="P55" s="4"/>
      <c r="Q55" s="1"/>
      <c r="R55" s="1"/>
      <c r="S55" s="1"/>
    </row>
    <row r="56" spans="1:19" ht="16.8" thickBot="1">
      <c r="A56" s="37"/>
      <c r="B56" s="31"/>
      <c r="C56" s="24"/>
      <c r="D56" s="24"/>
      <c r="E56" s="24"/>
      <c r="F56" s="25"/>
      <c r="G56" s="24"/>
      <c r="H56" s="24"/>
      <c r="I56" s="24"/>
      <c r="J56" s="24"/>
      <c r="K56" s="24"/>
      <c r="L56" s="24"/>
      <c r="M56" s="26"/>
      <c r="N56" s="22">
        <f t="shared" si="3"/>
        <v>0</v>
      </c>
      <c r="O56" s="4"/>
      <c r="P56" s="4"/>
      <c r="Q56" s="1"/>
      <c r="R56" s="1"/>
      <c r="S56" s="1"/>
    </row>
  </sheetData>
  <sortState ref="B5:N24">
    <sortCondition descending="1" ref="N4:N24"/>
  </sortState>
  <mergeCells count="4">
    <mergeCell ref="C2:M2"/>
    <mergeCell ref="N2:N3"/>
    <mergeCell ref="B2:B3"/>
    <mergeCell ref="A2:A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99FF"/>
  </sheetPr>
  <dimension ref="A1:AO59"/>
  <sheetViews>
    <sheetView tabSelected="1" zoomScale="80" zoomScaleNormal="80" workbookViewId="0">
      <pane xSplit="8" ySplit="2" topLeftCell="I42" activePane="bottomRight" state="frozen"/>
      <selection pane="topRight" activeCell="I1" sqref="I1"/>
      <selection pane="bottomLeft" activeCell="A4" sqref="A4"/>
      <selection pane="bottomRight" activeCell="L43" sqref="L43:N43"/>
    </sheetView>
  </sheetViews>
  <sheetFormatPr baseColWidth="10" defaultRowHeight="14.4"/>
  <cols>
    <col min="1" max="1" width="16.88671875" customWidth="1"/>
    <col min="2" max="7" width="16.33203125" customWidth="1"/>
    <col min="8" max="8" width="9.88671875" customWidth="1"/>
    <col min="9" max="9" width="9.6640625" customWidth="1"/>
    <col min="10" max="11" width="7.33203125" customWidth="1"/>
    <col min="12" max="12" width="10.109375" customWidth="1"/>
    <col min="13" max="41" width="7.33203125" customWidth="1"/>
    <col min="43" max="43" width="18.5546875" customWidth="1"/>
  </cols>
  <sheetData>
    <row r="1" spans="1:41" ht="17.25" customHeight="1" thickBot="1">
      <c r="A1" s="82"/>
      <c r="B1" s="196" t="s">
        <v>32</v>
      </c>
      <c r="C1" s="197"/>
      <c r="D1" s="197"/>
      <c r="E1" s="197"/>
      <c r="F1" s="197"/>
      <c r="G1" s="204"/>
      <c r="H1" s="57" t="s">
        <v>66</v>
      </c>
      <c r="I1" s="179" t="s">
        <v>2</v>
      </c>
      <c r="J1" s="179"/>
      <c r="K1" s="179"/>
      <c r="L1" s="181" t="s">
        <v>3</v>
      </c>
      <c r="M1" s="182"/>
      <c r="N1" s="183"/>
      <c r="O1" s="181" t="s">
        <v>8</v>
      </c>
      <c r="P1" s="182"/>
      <c r="Q1" s="183"/>
      <c r="R1" s="187" t="s">
        <v>6</v>
      </c>
      <c r="S1" s="188"/>
      <c r="T1" s="189"/>
      <c r="U1" s="181" t="s">
        <v>5</v>
      </c>
      <c r="V1" s="182"/>
      <c r="W1" s="183"/>
      <c r="X1" s="181" t="s">
        <v>4</v>
      </c>
      <c r="Y1" s="182"/>
      <c r="Z1" s="183"/>
      <c r="AA1" s="181" t="s">
        <v>36</v>
      </c>
      <c r="AB1" s="182"/>
      <c r="AC1" s="183"/>
      <c r="AD1" s="187" t="s">
        <v>7</v>
      </c>
      <c r="AE1" s="188"/>
      <c r="AF1" s="189"/>
      <c r="AG1" s="198" t="s">
        <v>18</v>
      </c>
      <c r="AH1" s="199"/>
      <c r="AI1" s="200"/>
      <c r="AJ1" s="181" t="s">
        <v>9</v>
      </c>
      <c r="AK1" s="182"/>
      <c r="AL1" s="183"/>
      <c r="AM1" s="175" t="s">
        <v>27</v>
      </c>
      <c r="AN1" s="176"/>
      <c r="AO1" s="177"/>
    </row>
    <row r="2" spans="1:41" ht="17.25" customHeight="1" thickBot="1">
      <c r="A2" s="55" t="s">
        <v>31</v>
      </c>
      <c r="B2" s="48" t="s">
        <v>38</v>
      </c>
      <c r="C2" s="50" t="s">
        <v>39</v>
      </c>
      <c r="D2" s="51" t="s">
        <v>40</v>
      </c>
      <c r="E2" s="50" t="s">
        <v>41</v>
      </c>
      <c r="F2" s="51" t="s">
        <v>42</v>
      </c>
      <c r="G2" s="49" t="s">
        <v>43</v>
      </c>
      <c r="H2" s="58" t="s">
        <v>67</v>
      </c>
      <c r="I2" s="47" t="s">
        <v>34</v>
      </c>
      <c r="J2" s="42" t="s">
        <v>35</v>
      </c>
      <c r="K2" s="43" t="s">
        <v>33</v>
      </c>
      <c r="L2" s="44" t="s">
        <v>34</v>
      </c>
      <c r="M2" s="42" t="s">
        <v>35</v>
      </c>
      <c r="N2" s="43" t="s">
        <v>33</v>
      </c>
      <c r="O2" s="44" t="s">
        <v>34</v>
      </c>
      <c r="P2" s="42" t="s">
        <v>35</v>
      </c>
      <c r="Q2" s="43" t="s">
        <v>33</v>
      </c>
      <c r="R2" s="44" t="s">
        <v>34</v>
      </c>
      <c r="S2" s="42" t="s">
        <v>35</v>
      </c>
      <c r="T2" s="43" t="s">
        <v>33</v>
      </c>
      <c r="U2" s="44" t="s">
        <v>34</v>
      </c>
      <c r="V2" s="42" t="s">
        <v>35</v>
      </c>
      <c r="W2" s="43" t="s">
        <v>33</v>
      </c>
      <c r="X2" s="44" t="s">
        <v>34</v>
      </c>
      <c r="Y2" s="42" t="s">
        <v>35</v>
      </c>
      <c r="Z2" s="43" t="s">
        <v>33</v>
      </c>
      <c r="AA2" s="44" t="s">
        <v>34</v>
      </c>
      <c r="AB2" s="42" t="s">
        <v>35</v>
      </c>
      <c r="AC2" s="43" t="s">
        <v>33</v>
      </c>
      <c r="AD2" s="44" t="s">
        <v>34</v>
      </c>
      <c r="AE2" s="42" t="s">
        <v>35</v>
      </c>
      <c r="AF2" s="43" t="s">
        <v>33</v>
      </c>
      <c r="AG2" s="44" t="s">
        <v>34</v>
      </c>
      <c r="AH2" s="42" t="s">
        <v>35</v>
      </c>
      <c r="AI2" s="43" t="s">
        <v>33</v>
      </c>
      <c r="AJ2" s="44" t="s">
        <v>34</v>
      </c>
      <c r="AK2" s="42" t="s">
        <v>35</v>
      </c>
      <c r="AL2" s="43" t="s">
        <v>33</v>
      </c>
      <c r="AM2" s="44" t="s">
        <v>34</v>
      </c>
      <c r="AN2" s="42" t="s">
        <v>35</v>
      </c>
      <c r="AO2" s="43" t="s">
        <v>33</v>
      </c>
    </row>
    <row r="3" spans="1:41" ht="32.25" customHeight="1">
      <c r="A3" s="96" t="s">
        <v>37</v>
      </c>
      <c r="B3" s="75" t="s">
        <v>83</v>
      </c>
      <c r="C3" s="59" t="s">
        <v>226</v>
      </c>
      <c r="D3" s="59" t="s">
        <v>80</v>
      </c>
      <c r="E3" s="59" t="s">
        <v>84</v>
      </c>
      <c r="F3" s="98"/>
      <c r="G3" s="99"/>
      <c r="H3" s="52">
        <f>SUM(J3+M3+P3+S3+V3+Y3+AB3+AH3+AK3+AN3)</f>
        <v>7</v>
      </c>
      <c r="I3" s="62">
        <v>1.8229166666666668E-2</v>
      </c>
      <c r="J3" s="63">
        <v>2</v>
      </c>
      <c r="K3" s="64">
        <v>1</v>
      </c>
      <c r="L3" s="62">
        <v>2.2291666666666668E-2</v>
      </c>
      <c r="M3" s="63">
        <v>5</v>
      </c>
      <c r="N3" s="64">
        <v>1</v>
      </c>
      <c r="O3" s="62"/>
      <c r="P3" s="63"/>
      <c r="Q3" s="64"/>
      <c r="R3" s="62"/>
      <c r="S3" s="63"/>
      <c r="T3" s="64"/>
      <c r="U3" s="62"/>
      <c r="V3" s="63"/>
      <c r="W3" s="64"/>
      <c r="X3" s="62"/>
      <c r="Y3" s="63"/>
      <c r="Z3" s="64"/>
      <c r="AA3" s="62"/>
      <c r="AB3" s="63"/>
      <c r="AC3" s="64"/>
      <c r="AD3" s="62"/>
      <c r="AE3" s="63"/>
      <c r="AF3" s="64"/>
      <c r="AG3" s="62"/>
      <c r="AH3" s="63"/>
      <c r="AI3" s="64"/>
      <c r="AJ3" s="62"/>
      <c r="AK3" s="63"/>
      <c r="AL3" s="64"/>
      <c r="AM3" s="62"/>
      <c r="AN3" s="63"/>
      <c r="AO3" s="64"/>
    </row>
    <row r="4" spans="1:41" ht="32.25" customHeight="1">
      <c r="A4" s="85" t="s">
        <v>50</v>
      </c>
      <c r="B4" s="75" t="s">
        <v>81</v>
      </c>
      <c r="C4" s="59" t="s">
        <v>82</v>
      </c>
      <c r="D4" s="59" t="s">
        <v>85</v>
      </c>
      <c r="E4" s="59" t="s">
        <v>86</v>
      </c>
      <c r="F4" s="100"/>
      <c r="G4" s="101"/>
      <c r="H4" s="53">
        <f>SUM(J4+M4+P4+S4+V4+Y4+AB4+AH4+AK4+AN4)</f>
        <v>5</v>
      </c>
      <c r="I4" s="65">
        <v>2.1122685185185185E-2</v>
      </c>
      <c r="J4" s="66">
        <v>1</v>
      </c>
      <c r="K4" s="67">
        <v>2</v>
      </c>
      <c r="L4" s="65">
        <v>2.3432870370370368E-2</v>
      </c>
      <c r="M4" s="66">
        <v>4</v>
      </c>
      <c r="N4" s="67">
        <v>2</v>
      </c>
      <c r="O4" s="65"/>
      <c r="P4" s="66"/>
      <c r="Q4" s="67"/>
      <c r="R4" s="65"/>
      <c r="S4" s="66"/>
      <c r="T4" s="67"/>
      <c r="U4" s="65"/>
      <c r="V4" s="66"/>
      <c r="W4" s="67"/>
      <c r="X4" s="65"/>
      <c r="Y4" s="66"/>
      <c r="Z4" s="67"/>
      <c r="AA4" s="65"/>
      <c r="AB4" s="66"/>
      <c r="AC4" s="67"/>
      <c r="AD4" s="65"/>
      <c r="AE4" s="66"/>
      <c r="AF4" s="67"/>
      <c r="AG4" s="65"/>
      <c r="AH4" s="66"/>
      <c r="AI4" s="67"/>
      <c r="AJ4" s="65"/>
      <c r="AK4" s="66"/>
      <c r="AL4" s="67"/>
      <c r="AM4" s="65"/>
      <c r="AN4" s="66"/>
      <c r="AO4" s="67"/>
    </row>
    <row r="5" spans="1:41" ht="32.25" customHeight="1">
      <c r="A5" s="85" t="s">
        <v>184</v>
      </c>
      <c r="B5" s="136" t="s">
        <v>227</v>
      </c>
      <c r="C5" s="131" t="s">
        <v>228</v>
      </c>
      <c r="D5" s="131" t="s">
        <v>229</v>
      </c>
      <c r="E5" s="131" t="s">
        <v>230</v>
      </c>
      <c r="F5" s="131"/>
      <c r="G5" s="132"/>
      <c r="H5" s="53">
        <f>SUM(J5+M5+P5+S5+V5+Y5+AB5+AH5+AK5+AN5)</f>
        <v>3</v>
      </c>
      <c r="I5" s="68"/>
      <c r="J5" s="69"/>
      <c r="K5" s="70"/>
      <c r="L5" s="68">
        <v>2.4228009259259262E-2</v>
      </c>
      <c r="M5" s="69">
        <v>3</v>
      </c>
      <c r="N5" s="70">
        <v>3</v>
      </c>
      <c r="O5" s="68"/>
      <c r="P5" s="69"/>
      <c r="Q5" s="70"/>
      <c r="R5" s="68"/>
      <c r="S5" s="69"/>
      <c r="T5" s="70"/>
      <c r="U5" s="68"/>
      <c r="V5" s="69"/>
      <c r="W5" s="70"/>
      <c r="X5" s="68"/>
      <c r="Y5" s="69"/>
      <c r="Z5" s="70"/>
      <c r="AA5" s="68"/>
      <c r="AB5" s="69"/>
      <c r="AC5" s="70"/>
      <c r="AD5" s="68"/>
      <c r="AE5" s="69"/>
      <c r="AF5" s="70"/>
      <c r="AG5" s="68"/>
      <c r="AH5" s="69"/>
      <c r="AI5" s="70"/>
      <c r="AJ5" s="68"/>
      <c r="AK5" s="69"/>
      <c r="AL5" s="70"/>
      <c r="AM5" s="68"/>
      <c r="AN5" s="69"/>
      <c r="AO5" s="70"/>
    </row>
    <row r="6" spans="1:41" ht="32.25" customHeight="1">
      <c r="A6" s="85" t="s">
        <v>61</v>
      </c>
      <c r="B6" s="136" t="s">
        <v>231</v>
      </c>
      <c r="C6" s="131" t="s">
        <v>232</v>
      </c>
      <c r="D6" s="131" t="s">
        <v>233</v>
      </c>
      <c r="E6" s="131" t="s">
        <v>234</v>
      </c>
      <c r="F6" s="131"/>
      <c r="G6" s="132"/>
      <c r="H6" s="53">
        <f t="shared" ref="H6:H10" si="0">SUM(J6+M6+P6+S6+V6+Y6+AB6+AH6+AK6+AN6)</f>
        <v>2</v>
      </c>
      <c r="I6" s="65"/>
      <c r="J6" s="66"/>
      <c r="K6" s="67"/>
      <c r="L6" s="65">
        <v>2.5289351851851851E-2</v>
      </c>
      <c r="M6" s="66">
        <v>2</v>
      </c>
      <c r="N6" s="67">
        <v>4</v>
      </c>
      <c r="O6" s="65"/>
      <c r="P6" s="66"/>
      <c r="Q6" s="67"/>
      <c r="R6" s="65"/>
      <c r="S6" s="66"/>
      <c r="T6" s="67"/>
      <c r="U6" s="65"/>
      <c r="V6" s="66"/>
      <c r="W6" s="67"/>
      <c r="X6" s="65"/>
      <c r="Y6" s="66"/>
      <c r="Z6" s="67"/>
      <c r="AA6" s="65"/>
      <c r="AB6" s="66"/>
      <c r="AC6" s="67"/>
      <c r="AD6" s="65"/>
      <c r="AE6" s="66"/>
      <c r="AF6" s="67"/>
      <c r="AG6" s="65"/>
      <c r="AH6" s="66"/>
      <c r="AI6" s="67"/>
      <c r="AJ6" s="65"/>
      <c r="AK6" s="66"/>
      <c r="AL6" s="67"/>
      <c r="AM6" s="65"/>
      <c r="AN6" s="66"/>
      <c r="AO6" s="67"/>
    </row>
    <row r="7" spans="1:41" ht="32.25" customHeight="1">
      <c r="A7" s="85" t="s">
        <v>46</v>
      </c>
      <c r="B7" s="136" t="s">
        <v>235</v>
      </c>
      <c r="C7" s="131" t="s">
        <v>236</v>
      </c>
      <c r="D7" s="131" t="s">
        <v>237</v>
      </c>
      <c r="E7" s="131" t="s">
        <v>238</v>
      </c>
      <c r="F7" s="131"/>
      <c r="G7" s="132"/>
      <c r="H7" s="53">
        <f t="shared" si="0"/>
        <v>1</v>
      </c>
      <c r="I7" s="68"/>
      <c r="J7" s="69"/>
      <c r="K7" s="70"/>
      <c r="L7" s="68">
        <v>2.872337962962963E-2</v>
      </c>
      <c r="M7" s="69">
        <v>1</v>
      </c>
      <c r="N7" s="70">
        <v>5</v>
      </c>
      <c r="O7" s="68"/>
      <c r="P7" s="69"/>
      <c r="Q7" s="70"/>
      <c r="R7" s="68"/>
      <c r="S7" s="69"/>
      <c r="T7" s="70"/>
      <c r="U7" s="68"/>
      <c r="V7" s="69"/>
      <c r="W7" s="70"/>
      <c r="X7" s="68"/>
      <c r="Y7" s="69"/>
      <c r="Z7" s="70"/>
      <c r="AA7" s="68"/>
      <c r="AB7" s="69"/>
      <c r="AC7" s="70"/>
      <c r="AD7" s="68"/>
      <c r="AE7" s="69"/>
      <c r="AF7" s="70"/>
      <c r="AG7" s="68"/>
      <c r="AH7" s="69"/>
      <c r="AI7" s="70"/>
      <c r="AJ7" s="68"/>
      <c r="AK7" s="69"/>
      <c r="AL7" s="70"/>
      <c r="AM7" s="68"/>
      <c r="AN7" s="69"/>
      <c r="AO7" s="70"/>
    </row>
    <row r="8" spans="1:41" ht="32.25" customHeight="1">
      <c r="A8" s="92"/>
      <c r="B8" s="136"/>
      <c r="C8" s="131"/>
      <c r="D8" s="131"/>
      <c r="E8" s="131"/>
      <c r="F8" s="131"/>
      <c r="G8" s="132"/>
      <c r="H8" s="53">
        <f t="shared" si="0"/>
        <v>0</v>
      </c>
      <c r="I8" s="65"/>
      <c r="J8" s="66"/>
      <c r="K8" s="67"/>
      <c r="L8" s="65"/>
      <c r="M8" s="66"/>
      <c r="N8" s="67"/>
      <c r="O8" s="65"/>
      <c r="P8" s="66"/>
      <c r="Q8" s="67"/>
      <c r="R8" s="65"/>
      <c r="S8" s="66"/>
      <c r="T8" s="67"/>
      <c r="U8" s="65"/>
      <c r="V8" s="66"/>
      <c r="W8" s="67"/>
      <c r="X8" s="65"/>
      <c r="Y8" s="66"/>
      <c r="Z8" s="67"/>
      <c r="AA8" s="65"/>
      <c r="AB8" s="66"/>
      <c r="AC8" s="67"/>
      <c r="AD8" s="65"/>
      <c r="AE8" s="66"/>
      <c r="AF8" s="67"/>
      <c r="AG8" s="65"/>
      <c r="AH8" s="66"/>
      <c r="AI8" s="67"/>
      <c r="AJ8" s="65"/>
      <c r="AK8" s="66"/>
      <c r="AL8" s="67"/>
      <c r="AM8" s="65"/>
      <c r="AN8" s="66"/>
      <c r="AO8" s="67"/>
    </row>
    <row r="9" spans="1:41" ht="32.25" customHeight="1">
      <c r="A9" s="92"/>
      <c r="B9" s="136"/>
      <c r="C9" s="131"/>
      <c r="D9" s="131"/>
      <c r="E9" s="131"/>
      <c r="F9" s="131"/>
      <c r="G9" s="132"/>
      <c r="H9" s="53">
        <f t="shared" si="0"/>
        <v>0</v>
      </c>
      <c r="I9" s="68"/>
      <c r="J9" s="69"/>
      <c r="K9" s="70"/>
      <c r="L9" s="68"/>
      <c r="M9" s="69"/>
      <c r="N9" s="70"/>
      <c r="O9" s="68"/>
      <c r="P9" s="69"/>
      <c r="Q9" s="70"/>
      <c r="R9" s="68"/>
      <c r="S9" s="69"/>
      <c r="T9" s="70"/>
      <c r="U9" s="68"/>
      <c r="V9" s="69"/>
      <c r="W9" s="70"/>
      <c r="X9" s="68"/>
      <c r="Y9" s="69"/>
      <c r="Z9" s="70"/>
      <c r="AA9" s="68"/>
      <c r="AB9" s="69"/>
      <c r="AC9" s="70"/>
      <c r="AD9" s="68"/>
      <c r="AE9" s="69"/>
      <c r="AF9" s="70"/>
      <c r="AG9" s="68"/>
      <c r="AH9" s="69"/>
      <c r="AI9" s="70"/>
      <c r="AJ9" s="68"/>
      <c r="AK9" s="69"/>
      <c r="AL9" s="70"/>
      <c r="AM9" s="68"/>
      <c r="AN9" s="69"/>
      <c r="AO9" s="70"/>
    </row>
    <row r="10" spans="1:41" ht="32.25" customHeight="1" thickBot="1">
      <c r="A10" s="93"/>
      <c r="B10" s="150"/>
      <c r="C10" s="133"/>
      <c r="D10" s="133"/>
      <c r="E10" s="133"/>
      <c r="F10" s="133"/>
      <c r="G10" s="134"/>
      <c r="H10" s="54">
        <f t="shared" si="0"/>
        <v>0</v>
      </c>
      <c r="I10" s="71"/>
      <c r="J10" s="72"/>
      <c r="K10" s="73"/>
      <c r="L10" s="71"/>
      <c r="M10" s="72"/>
      <c r="N10" s="73"/>
      <c r="O10" s="71"/>
      <c r="P10" s="72"/>
      <c r="Q10" s="73"/>
      <c r="R10" s="71"/>
      <c r="S10" s="72"/>
      <c r="T10" s="73"/>
      <c r="U10" s="71"/>
      <c r="V10" s="72"/>
      <c r="W10" s="73"/>
      <c r="X10" s="71"/>
      <c r="Y10" s="72"/>
      <c r="Z10" s="73"/>
      <c r="AA10" s="71"/>
      <c r="AB10" s="72"/>
      <c r="AC10" s="73"/>
      <c r="AD10" s="71"/>
      <c r="AE10" s="72"/>
      <c r="AF10" s="73"/>
      <c r="AG10" s="71"/>
      <c r="AH10" s="72"/>
      <c r="AI10" s="73"/>
      <c r="AJ10" s="71"/>
      <c r="AK10" s="72"/>
      <c r="AL10" s="73"/>
      <c r="AM10" s="71"/>
      <c r="AN10" s="72"/>
      <c r="AO10" s="73"/>
    </row>
    <row r="11" spans="1:41">
      <c r="H11" s="38"/>
    </row>
    <row r="40" spans="8:41">
      <c r="H40" s="164" t="s">
        <v>3</v>
      </c>
      <c r="I40" s="174">
        <f>J3</f>
        <v>2</v>
      </c>
      <c r="J40" s="174"/>
      <c r="K40" s="174"/>
      <c r="L40" s="174">
        <f>M3+M7</f>
        <v>6</v>
      </c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</row>
    <row r="41" spans="8:41">
      <c r="H41" s="164" t="s">
        <v>9</v>
      </c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</row>
    <row r="42" spans="8:41">
      <c r="H42" s="164" t="s">
        <v>2</v>
      </c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</row>
    <row r="43" spans="8:41">
      <c r="H43" s="164" t="s">
        <v>45</v>
      </c>
      <c r="I43" s="174">
        <f>J4</f>
        <v>1</v>
      </c>
      <c r="J43" s="174"/>
      <c r="K43" s="174"/>
      <c r="L43" s="174">
        <f>M4</f>
        <v>4</v>
      </c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</row>
    <row r="44" spans="8:41">
      <c r="H44" s="164" t="s">
        <v>36</v>
      </c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</row>
    <row r="45" spans="8:41">
      <c r="H45" s="164" t="s">
        <v>12</v>
      </c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</row>
    <row r="46" spans="8:41">
      <c r="H46" s="164" t="s">
        <v>27</v>
      </c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</row>
    <row r="47" spans="8:41">
      <c r="H47" s="164" t="s">
        <v>61</v>
      </c>
      <c r="I47" s="174"/>
      <c r="J47" s="174"/>
      <c r="K47" s="174"/>
      <c r="L47" s="174">
        <f>M6</f>
        <v>2</v>
      </c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</row>
    <row r="48" spans="8:41">
      <c r="H48" s="164" t="s">
        <v>4</v>
      </c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</row>
    <row r="49" spans="8:41">
      <c r="H49" s="164" t="s">
        <v>65</v>
      </c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</row>
    <row r="50" spans="8:41">
      <c r="H50" s="164" t="s">
        <v>5</v>
      </c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</row>
    <row r="51" spans="8:41">
      <c r="H51" s="164" t="s">
        <v>204</v>
      </c>
      <c r="I51" s="174"/>
      <c r="J51" s="174"/>
      <c r="K51" s="174"/>
      <c r="L51" s="174">
        <f>M5</f>
        <v>3</v>
      </c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</row>
    <row r="52" spans="8:41">
      <c r="H52" s="164" t="s">
        <v>223</v>
      </c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</row>
    <row r="53" spans="8:41">
      <c r="H53" s="164" t="s">
        <v>217</v>
      </c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</row>
    <row r="54" spans="8:41">
      <c r="H54" s="164" t="s">
        <v>14</v>
      </c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</row>
    <row r="55" spans="8:41">
      <c r="H55" s="164" t="s">
        <v>22</v>
      </c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</row>
    <row r="56" spans="8:41">
      <c r="H56" s="164" t="s">
        <v>13</v>
      </c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</row>
    <row r="57" spans="8:41">
      <c r="H57" s="164" t="s">
        <v>15</v>
      </c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</row>
    <row r="58" spans="8:41">
      <c r="H58" s="164" t="s">
        <v>306</v>
      </c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</row>
    <row r="59" spans="8:41">
      <c r="H59" s="164" t="s">
        <v>357</v>
      </c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</row>
  </sheetData>
  <mergeCells count="232">
    <mergeCell ref="B1:G1"/>
    <mergeCell ref="AJ1:AL1"/>
    <mergeCell ref="AM1:AO1"/>
    <mergeCell ref="AD1:AF1"/>
    <mergeCell ref="AG1:AI1"/>
    <mergeCell ref="L1:N1"/>
    <mergeCell ref="O1:Q1"/>
    <mergeCell ref="R1:T1"/>
    <mergeCell ref="U1:W1"/>
    <mergeCell ref="X1:Z1"/>
    <mergeCell ref="AA1:AC1"/>
    <mergeCell ref="I1:K1"/>
    <mergeCell ref="I45:K45"/>
    <mergeCell ref="I46:K46"/>
    <mergeCell ref="I47:K47"/>
    <mergeCell ref="I48:K48"/>
    <mergeCell ref="I49:K49"/>
    <mergeCell ref="I40:K40"/>
    <mergeCell ref="I41:K41"/>
    <mergeCell ref="I42:K42"/>
    <mergeCell ref="I43:K43"/>
    <mergeCell ref="I44:K44"/>
    <mergeCell ref="I55:K55"/>
    <mergeCell ref="I56:K56"/>
    <mergeCell ref="I57:K57"/>
    <mergeCell ref="I58:K58"/>
    <mergeCell ref="I59:K59"/>
    <mergeCell ref="I50:K50"/>
    <mergeCell ref="I51:K51"/>
    <mergeCell ref="I52:K52"/>
    <mergeCell ref="I53:K53"/>
    <mergeCell ref="I54:K54"/>
    <mergeCell ref="L55:N55"/>
    <mergeCell ref="L56:N56"/>
    <mergeCell ref="L57:N57"/>
    <mergeCell ref="L58:N58"/>
    <mergeCell ref="L59:N59"/>
    <mergeCell ref="L50:N50"/>
    <mergeCell ref="L45:N45"/>
    <mergeCell ref="L46:N46"/>
    <mergeCell ref="L40:N40"/>
    <mergeCell ref="L41:N41"/>
    <mergeCell ref="L42:N42"/>
    <mergeCell ref="L51:N51"/>
    <mergeCell ref="L52:N52"/>
    <mergeCell ref="L53:N53"/>
    <mergeCell ref="L54:N54"/>
    <mergeCell ref="O40:Q40"/>
    <mergeCell ref="O41:Q41"/>
    <mergeCell ref="O42:Q42"/>
    <mergeCell ref="O43:Q43"/>
    <mergeCell ref="O44:Q44"/>
    <mergeCell ref="O45:Q45"/>
    <mergeCell ref="O46:Q46"/>
    <mergeCell ref="O47:Q47"/>
    <mergeCell ref="O48:Q48"/>
    <mergeCell ref="O49:Q49"/>
    <mergeCell ref="O50:Q50"/>
    <mergeCell ref="O51:Q51"/>
    <mergeCell ref="L43:N43"/>
    <mergeCell ref="L44:N44"/>
    <mergeCell ref="L47:N47"/>
    <mergeCell ref="L48:N48"/>
    <mergeCell ref="L49:N49"/>
    <mergeCell ref="O57:Q57"/>
    <mergeCell ref="O58:Q58"/>
    <mergeCell ref="O59:Q59"/>
    <mergeCell ref="R40:T40"/>
    <mergeCell ref="U40:W40"/>
    <mergeCell ref="R42:T42"/>
    <mergeCell ref="U42:W42"/>
    <mergeCell ref="R44:T44"/>
    <mergeCell ref="U44:W44"/>
    <mergeCell ref="R46:T46"/>
    <mergeCell ref="U46:W46"/>
    <mergeCell ref="R48:T48"/>
    <mergeCell ref="U48:W48"/>
    <mergeCell ref="R50:T50"/>
    <mergeCell ref="U50:W50"/>
    <mergeCell ref="R52:T52"/>
    <mergeCell ref="O52:Q52"/>
    <mergeCell ref="O53:Q53"/>
    <mergeCell ref="O54:Q54"/>
    <mergeCell ref="O55:Q55"/>
    <mergeCell ref="O56:Q56"/>
    <mergeCell ref="AM40:AO40"/>
    <mergeCell ref="R41:T41"/>
    <mergeCell ref="U41:W41"/>
    <mergeCell ref="X41:Z41"/>
    <mergeCell ref="AA41:AC41"/>
    <mergeCell ref="AD41:AF41"/>
    <mergeCell ref="AG41:AI41"/>
    <mergeCell ref="AJ41:AL41"/>
    <mergeCell ref="AM41:AO41"/>
    <mergeCell ref="X40:Z40"/>
    <mergeCell ref="AA40:AC40"/>
    <mergeCell ref="AD40:AF40"/>
    <mergeCell ref="AG40:AI40"/>
    <mergeCell ref="AJ40:AL40"/>
    <mergeCell ref="AM42:AO42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X42:Z42"/>
    <mergeCell ref="AA42:AC42"/>
    <mergeCell ref="AD42:AF42"/>
    <mergeCell ref="AG42:AI42"/>
    <mergeCell ref="AJ42:AL42"/>
    <mergeCell ref="AM44:AO44"/>
    <mergeCell ref="R45:T45"/>
    <mergeCell ref="U45:W45"/>
    <mergeCell ref="X45:Z45"/>
    <mergeCell ref="AA45:AC45"/>
    <mergeCell ref="AD45:AF45"/>
    <mergeCell ref="AG45:AI45"/>
    <mergeCell ref="AJ45:AL45"/>
    <mergeCell ref="AM45:AO45"/>
    <mergeCell ref="X44:Z44"/>
    <mergeCell ref="AA44:AC44"/>
    <mergeCell ref="AD44:AF44"/>
    <mergeCell ref="AG44:AI44"/>
    <mergeCell ref="AJ44:AL44"/>
    <mergeCell ref="AM46:AO46"/>
    <mergeCell ref="R47:T47"/>
    <mergeCell ref="U47:W47"/>
    <mergeCell ref="X47:Z47"/>
    <mergeCell ref="AA47:AC47"/>
    <mergeCell ref="AD47:AF47"/>
    <mergeCell ref="AG47:AI47"/>
    <mergeCell ref="AJ47:AL47"/>
    <mergeCell ref="AM47:AO47"/>
    <mergeCell ref="X46:Z46"/>
    <mergeCell ref="AA46:AC46"/>
    <mergeCell ref="AD46:AF46"/>
    <mergeCell ref="AG46:AI46"/>
    <mergeCell ref="AJ46:AL46"/>
    <mergeCell ref="AM48:AO48"/>
    <mergeCell ref="R49:T49"/>
    <mergeCell ref="U49:W49"/>
    <mergeCell ref="X49:Z49"/>
    <mergeCell ref="AA49:AC49"/>
    <mergeCell ref="AD49:AF49"/>
    <mergeCell ref="AG49:AI49"/>
    <mergeCell ref="AJ49:AL49"/>
    <mergeCell ref="AM49:AO49"/>
    <mergeCell ref="X48:Z48"/>
    <mergeCell ref="AA48:AC48"/>
    <mergeCell ref="AD48:AF48"/>
    <mergeCell ref="AG48:AI48"/>
    <mergeCell ref="AJ48:AL48"/>
    <mergeCell ref="AM50:AO50"/>
    <mergeCell ref="R51:T51"/>
    <mergeCell ref="U51:W51"/>
    <mergeCell ref="X51:Z51"/>
    <mergeCell ref="AA51:AC51"/>
    <mergeCell ref="AD51:AF51"/>
    <mergeCell ref="AG51:AI51"/>
    <mergeCell ref="AJ51:AL51"/>
    <mergeCell ref="AM51:AO51"/>
    <mergeCell ref="X50:Z50"/>
    <mergeCell ref="AA50:AC50"/>
    <mergeCell ref="AD50:AF50"/>
    <mergeCell ref="AG50:AI50"/>
    <mergeCell ref="AJ50:AL50"/>
    <mergeCell ref="AJ52:AL52"/>
    <mergeCell ref="AM52:AO52"/>
    <mergeCell ref="R53:T53"/>
    <mergeCell ref="U53:W53"/>
    <mergeCell ref="X53:Z53"/>
    <mergeCell ref="AA53:AC53"/>
    <mergeCell ref="AD53:AF53"/>
    <mergeCell ref="AG53:AI53"/>
    <mergeCell ref="AJ53:AL53"/>
    <mergeCell ref="AM53:AO53"/>
    <mergeCell ref="U52:W52"/>
    <mergeCell ref="X52:Z52"/>
    <mergeCell ref="AA52:AC52"/>
    <mergeCell ref="AD52:AF52"/>
    <mergeCell ref="AG52:AI52"/>
    <mergeCell ref="AG54:AI54"/>
    <mergeCell ref="AJ54:AL54"/>
    <mergeCell ref="AM54:AO54"/>
    <mergeCell ref="R55:T55"/>
    <mergeCell ref="U55:W55"/>
    <mergeCell ref="X55:Z55"/>
    <mergeCell ref="AA55:AC55"/>
    <mergeCell ref="AD55:AF55"/>
    <mergeCell ref="AG55:AI55"/>
    <mergeCell ref="AJ55:AL55"/>
    <mergeCell ref="AM55:AO55"/>
    <mergeCell ref="R54:T54"/>
    <mergeCell ref="U54:W54"/>
    <mergeCell ref="X54:Z54"/>
    <mergeCell ref="AA54:AC54"/>
    <mergeCell ref="AD54:AF54"/>
    <mergeCell ref="AG56:AI56"/>
    <mergeCell ref="AJ56:AL56"/>
    <mergeCell ref="AM56:AO56"/>
    <mergeCell ref="R57:T57"/>
    <mergeCell ref="U57:W57"/>
    <mergeCell ref="X57:Z57"/>
    <mergeCell ref="AA57:AC57"/>
    <mergeCell ref="AD57:AF57"/>
    <mergeCell ref="AG57:AI57"/>
    <mergeCell ref="AJ57:AL57"/>
    <mergeCell ref="AM57:AO57"/>
    <mergeCell ref="R56:T56"/>
    <mergeCell ref="U56:W56"/>
    <mergeCell ref="X56:Z56"/>
    <mergeCell ref="AA56:AC56"/>
    <mergeCell ref="AD56:AF56"/>
    <mergeCell ref="AG58:AI58"/>
    <mergeCell ref="AJ58:AL58"/>
    <mergeCell ref="AM58:AO58"/>
    <mergeCell ref="R59:T59"/>
    <mergeCell ref="U59:W59"/>
    <mergeCell ref="X59:Z59"/>
    <mergeCell ref="AA59:AC59"/>
    <mergeCell ref="AD59:AF59"/>
    <mergeCell ref="AG59:AI59"/>
    <mergeCell ref="AJ59:AL59"/>
    <mergeCell ref="AM59:AO59"/>
    <mergeCell ref="R58:T58"/>
    <mergeCell ref="U58:W58"/>
    <mergeCell ref="X58:Z58"/>
    <mergeCell ref="AA58:AC58"/>
    <mergeCell ref="AD58:AF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J60"/>
  <sheetViews>
    <sheetView zoomScale="60" zoomScaleNormal="6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40" sqref="J40:L40"/>
    </sheetView>
  </sheetViews>
  <sheetFormatPr baseColWidth="10" defaultRowHeight="14.4"/>
  <cols>
    <col min="1" max="1" width="16.88671875" customWidth="1"/>
    <col min="2" max="2" width="13.33203125" customWidth="1"/>
    <col min="3" max="3" width="9.88671875" customWidth="1"/>
    <col min="4" max="4" width="9.6640625" customWidth="1"/>
    <col min="5" max="6" width="7.33203125" customWidth="1"/>
    <col min="7" max="7" width="11.33203125" customWidth="1"/>
    <col min="8" max="36" width="7.33203125" customWidth="1"/>
  </cols>
  <sheetData>
    <row r="1" spans="1:36" ht="18.75" customHeight="1" thickBot="1">
      <c r="A1" s="82"/>
      <c r="B1" s="56" t="s">
        <v>32</v>
      </c>
      <c r="C1" s="57" t="s">
        <v>66</v>
      </c>
      <c r="D1" s="178" t="s">
        <v>2</v>
      </c>
      <c r="E1" s="179"/>
      <c r="F1" s="180"/>
      <c r="G1" s="181" t="s">
        <v>3</v>
      </c>
      <c r="H1" s="182"/>
      <c r="I1" s="183"/>
      <c r="J1" s="184" t="s">
        <v>8</v>
      </c>
      <c r="K1" s="185"/>
      <c r="L1" s="186"/>
      <c r="M1" s="187" t="s">
        <v>6</v>
      </c>
      <c r="N1" s="188"/>
      <c r="O1" s="189"/>
      <c r="P1" s="184" t="s">
        <v>5</v>
      </c>
      <c r="Q1" s="185"/>
      <c r="R1" s="186"/>
      <c r="S1" s="184" t="s">
        <v>4</v>
      </c>
      <c r="T1" s="185"/>
      <c r="U1" s="186"/>
      <c r="V1" s="181" t="s">
        <v>36</v>
      </c>
      <c r="W1" s="182"/>
      <c r="X1" s="183"/>
      <c r="Y1" s="190" t="s">
        <v>7</v>
      </c>
      <c r="Z1" s="191"/>
      <c r="AA1" s="192"/>
      <c r="AB1" s="193" t="s">
        <v>18</v>
      </c>
      <c r="AC1" s="194"/>
      <c r="AD1" s="195"/>
      <c r="AE1" s="181" t="s">
        <v>9</v>
      </c>
      <c r="AF1" s="182"/>
      <c r="AG1" s="183"/>
      <c r="AH1" s="175" t="s">
        <v>27</v>
      </c>
      <c r="AI1" s="176"/>
      <c r="AJ1" s="177"/>
    </row>
    <row r="2" spans="1:36" ht="17.25" customHeight="1" thickBot="1">
      <c r="A2" s="55" t="s">
        <v>31</v>
      </c>
      <c r="B2" s="48" t="s">
        <v>38</v>
      </c>
      <c r="C2" s="58" t="s">
        <v>67</v>
      </c>
      <c r="D2" s="47" t="s">
        <v>34</v>
      </c>
      <c r="E2" s="42" t="s">
        <v>35</v>
      </c>
      <c r="F2" s="43" t="s">
        <v>33</v>
      </c>
      <c r="G2" s="44" t="s">
        <v>34</v>
      </c>
      <c r="H2" s="42" t="s">
        <v>35</v>
      </c>
      <c r="I2" s="43" t="s">
        <v>33</v>
      </c>
      <c r="J2" s="44" t="s">
        <v>34</v>
      </c>
      <c r="K2" s="42" t="s">
        <v>35</v>
      </c>
      <c r="L2" s="43" t="s">
        <v>33</v>
      </c>
      <c r="M2" s="44" t="s">
        <v>34</v>
      </c>
      <c r="N2" s="42" t="s">
        <v>35</v>
      </c>
      <c r="O2" s="43" t="s">
        <v>33</v>
      </c>
      <c r="P2" s="44" t="s">
        <v>34</v>
      </c>
      <c r="Q2" s="42" t="s">
        <v>35</v>
      </c>
      <c r="R2" s="43" t="s">
        <v>33</v>
      </c>
      <c r="S2" s="44" t="s">
        <v>34</v>
      </c>
      <c r="T2" s="42" t="s">
        <v>35</v>
      </c>
      <c r="U2" s="43" t="s">
        <v>33</v>
      </c>
      <c r="V2" s="44" t="s">
        <v>34</v>
      </c>
      <c r="W2" s="42" t="s">
        <v>35</v>
      </c>
      <c r="X2" s="43" t="s">
        <v>33</v>
      </c>
      <c r="Y2" s="44" t="s">
        <v>34</v>
      </c>
      <c r="Z2" s="42" t="s">
        <v>35</v>
      </c>
      <c r="AA2" s="43" t="s">
        <v>33</v>
      </c>
      <c r="AB2" s="44" t="s">
        <v>34</v>
      </c>
      <c r="AC2" s="42" t="s">
        <v>35</v>
      </c>
      <c r="AD2" s="43" t="s">
        <v>33</v>
      </c>
      <c r="AE2" s="44" t="s">
        <v>34</v>
      </c>
      <c r="AF2" s="42" t="s">
        <v>35</v>
      </c>
      <c r="AG2" s="43" t="s">
        <v>33</v>
      </c>
      <c r="AH2" s="44" t="s">
        <v>34</v>
      </c>
      <c r="AI2" s="42" t="s">
        <v>35</v>
      </c>
      <c r="AJ2" s="43" t="s">
        <v>33</v>
      </c>
    </row>
    <row r="3" spans="1:36" s="107" customFormat="1" ht="32.25" customHeight="1">
      <c r="A3" s="102" t="s">
        <v>3</v>
      </c>
      <c r="B3" s="75" t="s">
        <v>166</v>
      </c>
      <c r="C3" s="103">
        <f>SUM(E3+H3+K3+N3+Q3+T3+W3+AC3+AF3+AI3)</f>
        <v>11</v>
      </c>
      <c r="D3" s="104">
        <v>2.0011574074074074E-2</v>
      </c>
      <c r="E3" s="105">
        <v>3</v>
      </c>
      <c r="F3" s="106">
        <v>1</v>
      </c>
      <c r="G3" s="104">
        <v>2.2943287037037036E-2</v>
      </c>
      <c r="H3" s="105">
        <v>8</v>
      </c>
      <c r="I3" s="106">
        <v>1</v>
      </c>
      <c r="J3" s="104"/>
      <c r="K3" s="105"/>
      <c r="L3" s="106"/>
      <c r="M3" s="104"/>
      <c r="N3" s="105"/>
      <c r="O3" s="106"/>
      <c r="P3" s="104"/>
      <c r="Q3" s="105"/>
      <c r="R3" s="106"/>
      <c r="S3" s="104"/>
      <c r="T3" s="105"/>
      <c r="U3" s="106"/>
      <c r="V3" s="104"/>
      <c r="W3" s="105"/>
      <c r="X3" s="106"/>
      <c r="Y3" s="104"/>
      <c r="Z3" s="105"/>
      <c r="AA3" s="106"/>
      <c r="AB3" s="104"/>
      <c r="AC3" s="105"/>
      <c r="AD3" s="106"/>
      <c r="AE3" s="104"/>
      <c r="AF3" s="105"/>
      <c r="AG3" s="106"/>
      <c r="AH3" s="104"/>
      <c r="AI3" s="105"/>
      <c r="AJ3" s="106"/>
    </row>
    <row r="4" spans="1:36" s="107" customFormat="1" ht="32.25" customHeight="1">
      <c r="A4" s="124" t="s">
        <v>60</v>
      </c>
      <c r="B4" s="75" t="s">
        <v>167</v>
      </c>
      <c r="C4" s="109">
        <f>SUM(E4+H4+K4+N4+Q4+T4+W4+AC4+AF4+AI4)</f>
        <v>9</v>
      </c>
      <c r="D4" s="110">
        <v>2.0810185185185185E-2</v>
      </c>
      <c r="E4" s="111">
        <v>2</v>
      </c>
      <c r="F4" s="112">
        <v>2</v>
      </c>
      <c r="G4" s="110">
        <v>2.3715277777777776E-2</v>
      </c>
      <c r="H4" s="111">
        <v>7</v>
      </c>
      <c r="I4" s="112">
        <v>2</v>
      </c>
      <c r="J4" s="110"/>
      <c r="K4" s="111"/>
      <c r="L4" s="112"/>
      <c r="M4" s="110"/>
      <c r="N4" s="111"/>
      <c r="O4" s="112"/>
      <c r="P4" s="110"/>
      <c r="Q4" s="111"/>
      <c r="R4" s="112"/>
      <c r="S4" s="110"/>
      <c r="T4" s="111"/>
      <c r="U4" s="112"/>
      <c r="V4" s="110"/>
      <c r="W4" s="111"/>
      <c r="X4" s="112"/>
      <c r="Y4" s="110"/>
      <c r="Z4" s="111"/>
      <c r="AA4" s="112"/>
      <c r="AB4" s="110"/>
      <c r="AC4" s="111"/>
      <c r="AD4" s="112"/>
      <c r="AE4" s="110"/>
      <c r="AF4" s="111"/>
      <c r="AG4" s="112"/>
      <c r="AH4" s="110"/>
      <c r="AI4" s="111"/>
      <c r="AJ4" s="112"/>
    </row>
    <row r="5" spans="1:36" s="107" customFormat="1" ht="32.25" customHeight="1">
      <c r="A5" s="113" t="s">
        <v>44</v>
      </c>
      <c r="B5" s="75" t="s">
        <v>168</v>
      </c>
      <c r="C5" s="109">
        <f>SUM(E5+H5+K5+N5+Q5+T5+W5+AC5+AF5+AI5)</f>
        <v>1</v>
      </c>
      <c r="D5" s="114">
        <v>2.8958333333333336E-2</v>
      </c>
      <c r="E5" s="115">
        <v>1</v>
      </c>
      <c r="F5" s="116">
        <v>3</v>
      </c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</row>
    <row r="6" spans="1:36" s="107" customFormat="1" ht="32.25" customHeight="1">
      <c r="A6" s="113" t="s">
        <v>58</v>
      </c>
      <c r="B6" s="136" t="s">
        <v>321</v>
      </c>
      <c r="C6" s="109">
        <f t="shared" ref="C6:C15" si="0">SUM(E6+H6+K6+N6+Q6+T6+W6+AC6+AF6+AI6)</f>
        <v>6</v>
      </c>
      <c r="D6" s="110"/>
      <c r="E6" s="111"/>
      <c r="F6" s="112"/>
      <c r="G6" s="110">
        <v>2.5267361111111108E-2</v>
      </c>
      <c r="H6" s="111">
        <v>6</v>
      </c>
      <c r="I6" s="112">
        <v>3</v>
      </c>
      <c r="J6" s="110"/>
      <c r="K6" s="111"/>
      <c r="L6" s="112"/>
      <c r="M6" s="110"/>
      <c r="N6" s="111"/>
      <c r="O6" s="112"/>
      <c r="P6" s="110"/>
      <c r="Q6" s="111"/>
      <c r="R6" s="112"/>
      <c r="S6" s="110"/>
      <c r="T6" s="111"/>
      <c r="U6" s="112"/>
      <c r="V6" s="110"/>
      <c r="W6" s="111"/>
      <c r="X6" s="112"/>
      <c r="Y6" s="110"/>
      <c r="Z6" s="111"/>
      <c r="AA6" s="112"/>
      <c r="AB6" s="110"/>
      <c r="AC6" s="111"/>
      <c r="AD6" s="112"/>
      <c r="AE6" s="110"/>
      <c r="AF6" s="111"/>
      <c r="AG6" s="112"/>
      <c r="AH6" s="110"/>
      <c r="AI6" s="111"/>
      <c r="AJ6" s="112"/>
    </row>
    <row r="7" spans="1:36" s="107" customFormat="1" ht="32.25" customHeight="1">
      <c r="A7" s="113" t="s">
        <v>223</v>
      </c>
      <c r="B7" s="136" t="s">
        <v>322</v>
      </c>
      <c r="C7" s="109">
        <f t="shared" si="0"/>
        <v>5</v>
      </c>
      <c r="D7" s="114"/>
      <c r="E7" s="115"/>
      <c r="F7" s="116"/>
      <c r="G7" s="114">
        <v>2.5381944444444443E-2</v>
      </c>
      <c r="H7" s="115">
        <v>5</v>
      </c>
      <c r="I7" s="116">
        <v>4</v>
      </c>
      <c r="J7" s="114"/>
      <c r="K7" s="115"/>
      <c r="L7" s="116"/>
      <c r="M7" s="114"/>
      <c r="N7" s="115"/>
      <c r="O7" s="116"/>
      <c r="P7" s="114"/>
      <c r="Q7" s="115"/>
      <c r="R7" s="116"/>
      <c r="S7" s="114"/>
      <c r="T7" s="115"/>
      <c r="U7" s="116"/>
      <c r="V7" s="114"/>
      <c r="W7" s="115"/>
      <c r="X7" s="116"/>
      <c r="Y7" s="114"/>
      <c r="Z7" s="115"/>
      <c r="AA7" s="116"/>
      <c r="AB7" s="114"/>
      <c r="AC7" s="115"/>
      <c r="AD7" s="116"/>
      <c r="AE7" s="114"/>
      <c r="AF7" s="115"/>
      <c r="AG7" s="116"/>
      <c r="AH7" s="114"/>
      <c r="AI7" s="115"/>
      <c r="AJ7" s="116"/>
    </row>
    <row r="8" spans="1:36" s="107" customFormat="1" ht="32.25" customHeight="1">
      <c r="A8" s="113" t="s">
        <v>13</v>
      </c>
      <c r="B8" s="136" t="s">
        <v>323</v>
      </c>
      <c r="C8" s="109">
        <f t="shared" si="0"/>
        <v>3</v>
      </c>
      <c r="D8" s="110"/>
      <c r="E8" s="111"/>
      <c r="F8" s="112"/>
      <c r="G8" s="110">
        <v>2.7409722222222221E-2</v>
      </c>
      <c r="H8" s="111">
        <v>3</v>
      </c>
      <c r="I8" s="112">
        <v>6</v>
      </c>
      <c r="J8" s="110"/>
      <c r="K8" s="111"/>
      <c r="L8" s="112"/>
      <c r="M8" s="110"/>
      <c r="N8" s="111"/>
      <c r="O8" s="112"/>
      <c r="P8" s="110"/>
      <c r="Q8" s="111"/>
      <c r="R8" s="112"/>
      <c r="S8" s="110"/>
      <c r="T8" s="111"/>
      <c r="U8" s="112"/>
      <c r="V8" s="110"/>
      <c r="W8" s="111"/>
      <c r="X8" s="112"/>
      <c r="Y8" s="110"/>
      <c r="Z8" s="111"/>
      <c r="AA8" s="112"/>
      <c r="AB8" s="110"/>
      <c r="AC8" s="111"/>
      <c r="AD8" s="112"/>
      <c r="AE8" s="110"/>
      <c r="AF8" s="111"/>
      <c r="AG8" s="112"/>
      <c r="AH8" s="110"/>
      <c r="AI8" s="111"/>
      <c r="AJ8" s="112"/>
    </row>
    <row r="9" spans="1:36" s="107" customFormat="1" ht="32.25" customHeight="1">
      <c r="A9" s="113" t="s">
        <v>306</v>
      </c>
      <c r="B9" s="136" t="s">
        <v>324</v>
      </c>
      <c r="C9" s="109">
        <f t="shared" si="0"/>
        <v>1</v>
      </c>
      <c r="D9" s="114"/>
      <c r="E9" s="115"/>
      <c r="F9" s="116"/>
      <c r="G9" s="114">
        <v>2.971412037037037E-2</v>
      </c>
      <c r="H9" s="115">
        <v>1</v>
      </c>
      <c r="I9" s="116">
        <v>8</v>
      </c>
      <c r="J9" s="114"/>
      <c r="K9" s="115"/>
      <c r="L9" s="116"/>
      <c r="M9" s="114"/>
      <c r="N9" s="115"/>
      <c r="O9" s="116"/>
      <c r="P9" s="114"/>
      <c r="Q9" s="115"/>
      <c r="R9" s="116"/>
      <c r="S9" s="114"/>
      <c r="T9" s="115"/>
      <c r="U9" s="116"/>
      <c r="V9" s="114"/>
      <c r="W9" s="115"/>
      <c r="X9" s="116"/>
      <c r="Y9" s="114"/>
      <c r="Z9" s="115"/>
      <c r="AA9" s="116"/>
      <c r="AB9" s="114"/>
      <c r="AC9" s="115"/>
      <c r="AD9" s="116"/>
      <c r="AE9" s="114"/>
      <c r="AF9" s="115"/>
      <c r="AG9" s="116"/>
      <c r="AH9" s="114"/>
      <c r="AI9" s="115"/>
      <c r="AJ9" s="116"/>
    </row>
    <row r="10" spans="1:36" s="107" customFormat="1" ht="32.25" customHeight="1">
      <c r="A10" s="124" t="s">
        <v>325</v>
      </c>
      <c r="B10" s="137" t="s">
        <v>326</v>
      </c>
      <c r="C10" s="109">
        <f t="shared" si="0"/>
        <v>4</v>
      </c>
      <c r="D10" s="110"/>
      <c r="E10" s="111"/>
      <c r="F10" s="112"/>
      <c r="G10" s="110">
        <v>2.5476851851851851E-2</v>
      </c>
      <c r="H10" s="111">
        <v>4</v>
      </c>
      <c r="I10" s="112">
        <v>5</v>
      </c>
      <c r="J10" s="110"/>
      <c r="K10" s="111"/>
      <c r="L10" s="112"/>
      <c r="M10" s="110"/>
      <c r="N10" s="111"/>
      <c r="O10" s="112"/>
      <c r="P10" s="110"/>
      <c r="Q10" s="111"/>
      <c r="R10" s="112"/>
      <c r="S10" s="110"/>
      <c r="T10" s="111"/>
      <c r="U10" s="112"/>
      <c r="V10" s="110"/>
      <c r="W10" s="111"/>
      <c r="X10" s="112"/>
      <c r="Y10" s="110"/>
      <c r="Z10" s="111"/>
      <c r="AA10" s="112"/>
      <c r="AB10" s="110"/>
      <c r="AC10" s="111"/>
      <c r="AD10" s="112"/>
      <c r="AE10" s="110"/>
      <c r="AF10" s="111"/>
      <c r="AG10" s="112"/>
      <c r="AH10" s="110"/>
      <c r="AI10" s="111"/>
      <c r="AJ10" s="112"/>
    </row>
    <row r="11" spans="1:36" s="107" customFormat="1" ht="32.25" customHeight="1">
      <c r="A11" s="124" t="s">
        <v>15</v>
      </c>
      <c r="B11" s="136" t="s">
        <v>327</v>
      </c>
      <c r="C11" s="109">
        <f t="shared" si="0"/>
        <v>2</v>
      </c>
      <c r="D11" s="114"/>
      <c r="E11" s="115"/>
      <c r="F11" s="116"/>
      <c r="G11" s="114">
        <v>2.8293981481481479E-2</v>
      </c>
      <c r="H11" s="115">
        <v>2</v>
      </c>
      <c r="I11" s="116">
        <v>7</v>
      </c>
      <c r="J11" s="114"/>
      <c r="K11" s="115"/>
      <c r="L11" s="116"/>
      <c r="M11" s="114"/>
      <c r="N11" s="115"/>
      <c r="O11" s="116"/>
      <c r="P11" s="114"/>
      <c r="Q11" s="115"/>
      <c r="R11" s="116"/>
      <c r="S11" s="114"/>
      <c r="T11" s="115"/>
      <c r="U11" s="116"/>
      <c r="V11" s="114"/>
      <c r="W11" s="115"/>
      <c r="X11" s="116"/>
      <c r="Y11" s="114"/>
      <c r="Z11" s="115"/>
      <c r="AA11" s="116"/>
      <c r="AB11" s="114"/>
      <c r="AC11" s="115"/>
      <c r="AD11" s="116"/>
      <c r="AE11" s="114"/>
      <c r="AF11" s="115"/>
      <c r="AG11" s="116"/>
      <c r="AH11" s="114"/>
      <c r="AI11" s="115"/>
      <c r="AJ11" s="116"/>
    </row>
    <row r="12" spans="1:36" s="107" customFormat="1" ht="32.25" customHeight="1">
      <c r="A12" s="118"/>
      <c r="B12" s="136"/>
      <c r="C12" s="109">
        <f t="shared" si="0"/>
        <v>0</v>
      </c>
      <c r="D12" s="110"/>
      <c r="E12" s="111"/>
      <c r="F12" s="112"/>
      <c r="G12" s="110"/>
      <c r="H12" s="111"/>
      <c r="I12" s="112"/>
      <c r="J12" s="110"/>
      <c r="K12" s="111"/>
      <c r="L12" s="112"/>
      <c r="M12" s="110"/>
      <c r="N12" s="111"/>
      <c r="O12" s="112"/>
      <c r="P12" s="110"/>
      <c r="Q12" s="111"/>
      <c r="R12" s="112"/>
      <c r="S12" s="110"/>
      <c r="T12" s="111"/>
      <c r="U12" s="112"/>
      <c r="V12" s="110"/>
      <c r="W12" s="111"/>
      <c r="X12" s="112"/>
      <c r="Y12" s="110"/>
      <c r="Z12" s="111"/>
      <c r="AA12" s="112"/>
      <c r="AB12" s="110"/>
      <c r="AC12" s="111"/>
      <c r="AD12" s="112"/>
      <c r="AE12" s="110"/>
      <c r="AF12" s="111"/>
      <c r="AG12" s="112"/>
      <c r="AH12" s="110"/>
      <c r="AI12" s="111"/>
      <c r="AJ12" s="112"/>
    </row>
    <row r="13" spans="1:36" s="107" customFormat="1" ht="32.25" customHeight="1">
      <c r="A13" s="118"/>
      <c r="B13" s="136"/>
      <c r="C13" s="109">
        <f t="shared" si="0"/>
        <v>0</v>
      </c>
      <c r="D13" s="114"/>
      <c r="E13" s="115"/>
      <c r="F13" s="116"/>
      <c r="G13" s="114"/>
      <c r="H13" s="115"/>
      <c r="I13" s="116"/>
      <c r="J13" s="114"/>
      <c r="K13" s="115"/>
      <c r="L13" s="116"/>
      <c r="M13" s="114"/>
      <c r="N13" s="115"/>
      <c r="O13" s="116"/>
      <c r="P13" s="114"/>
      <c r="Q13" s="115"/>
      <c r="R13" s="116"/>
      <c r="S13" s="114"/>
      <c r="T13" s="115"/>
      <c r="U13" s="116"/>
      <c r="V13" s="114"/>
      <c r="W13" s="115"/>
      <c r="X13" s="116"/>
      <c r="Y13" s="114"/>
      <c r="Z13" s="115"/>
      <c r="AA13" s="116"/>
      <c r="AB13" s="114"/>
      <c r="AC13" s="115"/>
      <c r="AD13" s="116"/>
      <c r="AE13" s="114"/>
      <c r="AF13" s="115"/>
      <c r="AG13" s="116"/>
      <c r="AH13" s="114"/>
      <c r="AI13" s="115"/>
      <c r="AJ13" s="116"/>
    </row>
    <row r="14" spans="1:36" s="107" customFormat="1" ht="32.25" customHeight="1">
      <c r="A14" s="118"/>
      <c r="B14" s="136"/>
      <c r="C14" s="109">
        <f t="shared" si="0"/>
        <v>0</v>
      </c>
      <c r="D14" s="110"/>
      <c r="E14" s="111"/>
      <c r="F14" s="112"/>
      <c r="G14" s="110"/>
      <c r="H14" s="111"/>
      <c r="I14" s="112"/>
      <c r="J14" s="110"/>
      <c r="K14" s="111"/>
      <c r="L14" s="112"/>
      <c r="M14" s="110"/>
      <c r="N14" s="111"/>
      <c r="O14" s="112"/>
      <c r="P14" s="110"/>
      <c r="Q14" s="111"/>
      <c r="R14" s="112"/>
      <c r="S14" s="110"/>
      <c r="T14" s="111"/>
      <c r="U14" s="112"/>
      <c r="V14" s="110"/>
      <c r="W14" s="111"/>
      <c r="X14" s="112"/>
      <c r="Y14" s="110"/>
      <c r="Z14" s="111"/>
      <c r="AA14" s="112"/>
      <c r="AB14" s="110"/>
      <c r="AC14" s="111"/>
      <c r="AD14" s="112"/>
      <c r="AE14" s="110"/>
      <c r="AF14" s="111"/>
      <c r="AG14" s="112"/>
      <c r="AH14" s="110"/>
      <c r="AI14" s="111"/>
      <c r="AJ14" s="112"/>
    </row>
    <row r="15" spans="1:36" s="107" customFormat="1" ht="32.25" customHeight="1" thickBot="1">
      <c r="A15" s="119"/>
      <c r="B15" s="150"/>
      <c r="C15" s="120">
        <f t="shared" si="0"/>
        <v>0</v>
      </c>
      <c r="D15" s="121"/>
      <c r="E15" s="122"/>
      <c r="F15" s="123"/>
      <c r="G15" s="121"/>
      <c r="H15" s="122"/>
      <c r="I15" s="123"/>
      <c r="J15" s="121"/>
      <c r="K15" s="122"/>
      <c r="L15" s="123"/>
      <c r="M15" s="121"/>
      <c r="N15" s="122"/>
      <c r="O15" s="123"/>
      <c r="P15" s="121"/>
      <c r="Q15" s="122"/>
      <c r="R15" s="123"/>
      <c r="S15" s="121"/>
      <c r="T15" s="122"/>
      <c r="U15" s="123"/>
      <c r="V15" s="121"/>
      <c r="W15" s="122"/>
      <c r="X15" s="123"/>
      <c r="Y15" s="121"/>
      <c r="Z15" s="122"/>
      <c r="AA15" s="123"/>
      <c r="AB15" s="121"/>
      <c r="AC15" s="122"/>
      <c r="AD15" s="123"/>
      <c r="AE15" s="121"/>
      <c r="AF15" s="122"/>
      <c r="AG15" s="123"/>
      <c r="AH15" s="121"/>
      <c r="AI15" s="122"/>
      <c r="AJ15" s="123"/>
    </row>
    <row r="16" spans="1:36">
      <c r="C16" s="38"/>
    </row>
    <row r="40" spans="3:36">
      <c r="C40" s="164" t="s">
        <v>3</v>
      </c>
      <c r="D40" s="174">
        <f>E3</f>
        <v>3</v>
      </c>
      <c r="E40" s="174"/>
      <c r="F40" s="174"/>
      <c r="G40" s="174">
        <f>H3</f>
        <v>8</v>
      </c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</row>
    <row r="41" spans="3:36">
      <c r="C41" s="164" t="s">
        <v>9</v>
      </c>
      <c r="D41" s="174">
        <f>E4</f>
        <v>2</v>
      </c>
      <c r="E41" s="174"/>
      <c r="F41" s="174"/>
      <c r="G41" s="174">
        <f>H4+H10</f>
        <v>11</v>
      </c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</row>
    <row r="42" spans="3:36">
      <c r="C42" s="164" t="s">
        <v>2</v>
      </c>
      <c r="D42" s="174">
        <f>E5</f>
        <v>1</v>
      </c>
      <c r="E42" s="174"/>
      <c r="F42" s="174"/>
      <c r="G42" s="174">
        <f>H6</f>
        <v>6</v>
      </c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</row>
    <row r="43" spans="3:36">
      <c r="C43" s="164" t="s">
        <v>45</v>
      </c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</row>
    <row r="44" spans="3:36">
      <c r="C44" s="164" t="s">
        <v>36</v>
      </c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</row>
    <row r="45" spans="3:36">
      <c r="C45" s="164" t="s">
        <v>12</v>
      </c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</row>
    <row r="46" spans="3:36">
      <c r="C46" s="164" t="s">
        <v>27</v>
      </c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</row>
    <row r="47" spans="3:36">
      <c r="C47" s="164" t="s">
        <v>61</v>
      </c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</row>
    <row r="48" spans="3:36">
      <c r="C48" s="164" t="s">
        <v>4</v>
      </c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</row>
    <row r="49" spans="3:36">
      <c r="C49" s="164" t="s">
        <v>65</v>
      </c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</row>
    <row r="50" spans="3:36">
      <c r="C50" s="164" t="s">
        <v>5</v>
      </c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</row>
    <row r="51" spans="3:36">
      <c r="C51" s="164" t="s">
        <v>204</v>
      </c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</row>
    <row r="52" spans="3:36">
      <c r="C52" s="164" t="s">
        <v>223</v>
      </c>
      <c r="D52" s="174"/>
      <c r="E52" s="174"/>
      <c r="F52" s="174"/>
      <c r="G52" s="174">
        <f>H7</f>
        <v>5</v>
      </c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</row>
    <row r="53" spans="3:36">
      <c r="C53" s="164" t="s">
        <v>217</v>
      </c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</row>
    <row r="54" spans="3:36">
      <c r="C54" s="164" t="s">
        <v>14</v>
      </c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</row>
    <row r="55" spans="3:36">
      <c r="C55" s="164" t="s">
        <v>22</v>
      </c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</row>
    <row r="56" spans="3:36">
      <c r="C56" s="164" t="s">
        <v>13</v>
      </c>
      <c r="D56" s="174"/>
      <c r="E56" s="174"/>
      <c r="F56" s="174"/>
      <c r="G56" s="174">
        <f>H8</f>
        <v>3</v>
      </c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</row>
    <row r="57" spans="3:36">
      <c r="C57" s="164" t="s">
        <v>15</v>
      </c>
      <c r="D57" s="174"/>
      <c r="E57" s="174"/>
      <c r="F57" s="174"/>
      <c r="G57" s="174">
        <f>H11</f>
        <v>2</v>
      </c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</row>
    <row r="58" spans="3:36">
      <c r="C58" s="164" t="s">
        <v>306</v>
      </c>
      <c r="D58" s="174"/>
      <c r="E58" s="174"/>
      <c r="F58" s="174"/>
      <c r="G58" s="174">
        <f>H9</f>
        <v>1</v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</row>
    <row r="59" spans="3:36">
      <c r="C59" s="164" t="s">
        <v>352</v>
      </c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</row>
    <row r="60" spans="3:36">
      <c r="C60" s="164" t="s">
        <v>357</v>
      </c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</row>
  </sheetData>
  <mergeCells count="242">
    <mergeCell ref="D40:F40"/>
    <mergeCell ref="D41:F41"/>
    <mergeCell ref="D42:F42"/>
    <mergeCell ref="G40:I40"/>
    <mergeCell ref="G41:I41"/>
    <mergeCell ref="G42:I42"/>
    <mergeCell ref="AH1:AJ1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G48:I48"/>
    <mergeCell ref="G49:I49"/>
    <mergeCell ref="G50:I50"/>
    <mergeCell ref="G51:I51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G43:I43"/>
    <mergeCell ref="G44:I44"/>
    <mergeCell ref="G45:I45"/>
    <mergeCell ref="G46:I46"/>
    <mergeCell ref="G47:I47"/>
    <mergeCell ref="D57:F57"/>
    <mergeCell ref="D58:F58"/>
    <mergeCell ref="D59:F59"/>
    <mergeCell ref="D60:F60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D52:F52"/>
    <mergeCell ref="D53:F53"/>
    <mergeCell ref="D54:F54"/>
    <mergeCell ref="D55:F55"/>
    <mergeCell ref="D56:F56"/>
    <mergeCell ref="J53:L53"/>
    <mergeCell ref="J54:L5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  <mergeCell ref="J60:L60"/>
    <mergeCell ref="M40:O40"/>
    <mergeCell ref="P40:R40"/>
    <mergeCell ref="S40:U40"/>
    <mergeCell ref="V40:X40"/>
    <mergeCell ref="M42:O42"/>
    <mergeCell ref="P42:R42"/>
    <mergeCell ref="S42:U42"/>
    <mergeCell ref="V42:X42"/>
    <mergeCell ref="M44:O44"/>
    <mergeCell ref="P44:R44"/>
    <mergeCell ref="S44:U44"/>
    <mergeCell ref="V44:X44"/>
    <mergeCell ref="M46:O46"/>
    <mergeCell ref="P46:R46"/>
    <mergeCell ref="S46:U46"/>
    <mergeCell ref="J55:L55"/>
    <mergeCell ref="J56:L56"/>
    <mergeCell ref="J57:L57"/>
    <mergeCell ref="J58:L58"/>
    <mergeCell ref="J59:L59"/>
    <mergeCell ref="J50:L50"/>
    <mergeCell ref="J51:L51"/>
    <mergeCell ref="J52:L52"/>
    <mergeCell ref="Y40:AA40"/>
    <mergeCell ref="AB40:AD40"/>
    <mergeCell ref="AE40:AG40"/>
    <mergeCell ref="AH40:AJ40"/>
    <mergeCell ref="M41:O41"/>
    <mergeCell ref="P41:R41"/>
    <mergeCell ref="S41:U41"/>
    <mergeCell ref="V41:X41"/>
    <mergeCell ref="Y41:AA41"/>
    <mergeCell ref="AB41:AD41"/>
    <mergeCell ref="AE41:AG41"/>
    <mergeCell ref="AH41:AJ41"/>
    <mergeCell ref="M45:O45"/>
    <mergeCell ref="P45:R45"/>
    <mergeCell ref="S45:U45"/>
    <mergeCell ref="V45:X45"/>
    <mergeCell ref="Y45:AA45"/>
    <mergeCell ref="AB45:AD45"/>
    <mergeCell ref="AE45:AG45"/>
    <mergeCell ref="AH45:AJ45"/>
    <mergeCell ref="Y42:AA42"/>
    <mergeCell ref="AB42:AD42"/>
    <mergeCell ref="AE42:AG42"/>
    <mergeCell ref="AH42:AJ42"/>
    <mergeCell ref="M43:O43"/>
    <mergeCell ref="P43:R43"/>
    <mergeCell ref="S43:U43"/>
    <mergeCell ref="V43:X43"/>
    <mergeCell ref="Y43:AA43"/>
    <mergeCell ref="AB43:AD43"/>
    <mergeCell ref="AE43:AG43"/>
    <mergeCell ref="AH43:AJ43"/>
    <mergeCell ref="V46:X46"/>
    <mergeCell ref="Y46:AA46"/>
    <mergeCell ref="AB46:AD46"/>
    <mergeCell ref="AE46:AG46"/>
    <mergeCell ref="AH46:AJ46"/>
    <mergeCell ref="Y44:AA44"/>
    <mergeCell ref="AB44:AD44"/>
    <mergeCell ref="AE44:AG44"/>
    <mergeCell ref="AH44:AJ44"/>
    <mergeCell ref="AB47:AD47"/>
    <mergeCell ref="AE47:AG47"/>
    <mergeCell ref="AH47:AJ47"/>
    <mergeCell ref="M48:O48"/>
    <mergeCell ref="P48:R48"/>
    <mergeCell ref="S48:U48"/>
    <mergeCell ref="V48:X48"/>
    <mergeCell ref="Y48:AA48"/>
    <mergeCell ref="AB48:AD48"/>
    <mergeCell ref="AE48:AG48"/>
    <mergeCell ref="AH48:AJ48"/>
    <mergeCell ref="M47:O47"/>
    <mergeCell ref="P47:R47"/>
    <mergeCell ref="S47:U47"/>
    <mergeCell ref="V47:X47"/>
    <mergeCell ref="Y47:AA47"/>
    <mergeCell ref="AB49:AD49"/>
    <mergeCell ref="AE49:AG49"/>
    <mergeCell ref="AH49:AJ49"/>
    <mergeCell ref="M50:O50"/>
    <mergeCell ref="P50:R50"/>
    <mergeCell ref="S50:U50"/>
    <mergeCell ref="V50:X50"/>
    <mergeCell ref="Y50:AA50"/>
    <mergeCell ref="AB50:AD50"/>
    <mergeCell ref="AE50:AG50"/>
    <mergeCell ref="AH50:AJ50"/>
    <mergeCell ref="M49:O49"/>
    <mergeCell ref="P49:R49"/>
    <mergeCell ref="S49:U49"/>
    <mergeCell ref="V49:X49"/>
    <mergeCell ref="Y49:AA49"/>
    <mergeCell ref="AB51:AD51"/>
    <mergeCell ref="AE51:AG51"/>
    <mergeCell ref="AH51:AJ51"/>
    <mergeCell ref="M52:O52"/>
    <mergeCell ref="P52:R52"/>
    <mergeCell ref="S52:U52"/>
    <mergeCell ref="V52:X52"/>
    <mergeCell ref="Y52:AA52"/>
    <mergeCell ref="AB52:AD52"/>
    <mergeCell ref="AE52:AG52"/>
    <mergeCell ref="AH52:AJ52"/>
    <mergeCell ref="M51:O51"/>
    <mergeCell ref="P51:R51"/>
    <mergeCell ref="S51:U51"/>
    <mergeCell ref="V51:X51"/>
    <mergeCell ref="Y51:AA51"/>
    <mergeCell ref="AB53:AD53"/>
    <mergeCell ref="AE53:AG53"/>
    <mergeCell ref="AH53:AJ53"/>
    <mergeCell ref="M54:O54"/>
    <mergeCell ref="P54:R54"/>
    <mergeCell ref="S54:U54"/>
    <mergeCell ref="V54:X54"/>
    <mergeCell ref="Y54:AA54"/>
    <mergeCell ref="AB54:AD54"/>
    <mergeCell ref="AE54:AG54"/>
    <mergeCell ref="AH54:AJ54"/>
    <mergeCell ref="M53:O53"/>
    <mergeCell ref="P53:R53"/>
    <mergeCell ref="S53:U53"/>
    <mergeCell ref="V53:X53"/>
    <mergeCell ref="Y53:AA53"/>
    <mergeCell ref="AB55:AD55"/>
    <mergeCell ref="AE55:AG55"/>
    <mergeCell ref="AH55:AJ55"/>
    <mergeCell ref="M56:O56"/>
    <mergeCell ref="P56:R56"/>
    <mergeCell ref="S56:U56"/>
    <mergeCell ref="V56:X56"/>
    <mergeCell ref="Y56:AA56"/>
    <mergeCell ref="AB56:AD56"/>
    <mergeCell ref="AE56:AG56"/>
    <mergeCell ref="AH56:AJ56"/>
    <mergeCell ref="M55:O55"/>
    <mergeCell ref="P55:R55"/>
    <mergeCell ref="S55:U55"/>
    <mergeCell ref="V55:X55"/>
    <mergeCell ref="Y55:AA55"/>
    <mergeCell ref="AB57:AD57"/>
    <mergeCell ref="AE57:AG57"/>
    <mergeCell ref="AH57:AJ57"/>
    <mergeCell ref="M58:O58"/>
    <mergeCell ref="P58:R58"/>
    <mergeCell ref="S58:U58"/>
    <mergeCell ref="V58:X58"/>
    <mergeCell ref="Y58:AA58"/>
    <mergeCell ref="AB58:AD58"/>
    <mergeCell ref="AE58:AG58"/>
    <mergeCell ref="AH58:AJ58"/>
    <mergeCell ref="M57:O57"/>
    <mergeCell ref="P57:R57"/>
    <mergeCell ref="S57:U57"/>
    <mergeCell ref="V57:X57"/>
    <mergeCell ref="Y57:AA57"/>
    <mergeCell ref="AB59:AD59"/>
    <mergeCell ref="AE59:AG59"/>
    <mergeCell ref="AH59:AJ59"/>
    <mergeCell ref="M60:O60"/>
    <mergeCell ref="P60:R60"/>
    <mergeCell ref="S60:U60"/>
    <mergeCell ref="V60:X60"/>
    <mergeCell ref="Y60:AA60"/>
    <mergeCell ref="AB60:AD60"/>
    <mergeCell ref="AE60:AG60"/>
    <mergeCell ref="AH60:AJ60"/>
    <mergeCell ref="M59:O59"/>
    <mergeCell ref="P59:R59"/>
    <mergeCell ref="S59:U59"/>
    <mergeCell ref="V59:X59"/>
    <mergeCell ref="Y59:AA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L60"/>
  <sheetViews>
    <sheetView zoomScale="60" zoomScaleNormal="60" workbookViewId="0">
      <pane xSplit="5" ySplit="2" topLeftCell="F4" activePane="bottomRight" state="frozen"/>
      <selection pane="topRight" activeCell="F1" sqref="F1"/>
      <selection pane="bottomLeft" activeCell="A3" sqref="A3"/>
      <selection pane="bottomRight" activeCell="H15" sqref="H15"/>
    </sheetView>
  </sheetViews>
  <sheetFormatPr baseColWidth="10" defaultRowHeight="14.4"/>
  <cols>
    <col min="1" max="1" width="18.5546875" customWidth="1"/>
    <col min="2" max="4" width="13.33203125" customWidth="1"/>
    <col min="5" max="5" width="9.88671875" customWidth="1"/>
    <col min="6" max="6" width="9.6640625" customWidth="1"/>
    <col min="7" max="8" width="7.33203125" customWidth="1"/>
    <col min="9" max="9" width="10.44140625" customWidth="1"/>
    <col min="10" max="38" width="7.33203125" customWidth="1"/>
  </cols>
  <sheetData>
    <row r="1" spans="1:38" ht="17.25" customHeight="1" thickBot="1">
      <c r="A1" s="82"/>
      <c r="B1" s="196" t="s">
        <v>32</v>
      </c>
      <c r="C1" s="197"/>
      <c r="D1" s="197"/>
      <c r="E1" s="57" t="s">
        <v>66</v>
      </c>
      <c r="F1" s="179" t="s">
        <v>2</v>
      </c>
      <c r="G1" s="179"/>
      <c r="H1" s="179"/>
      <c r="I1" s="181" t="s">
        <v>3</v>
      </c>
      <c r="J1" s="182"/>
      <c r="K1" s="183"/>
      <c r="L1" s="181" t="s">
        <v>8</v>
      </c>
      <c r="M1" s="182"/>
      <c r="N1" s="186"/>
      <c r="O1" s="201" t="s">
        <v>6</v>
      </c>
      <c r="P1" s="202"/>
      <c r="Q1" s="203"/>
      <c r="R1" s="184" t="s">
        <v>5</v>
      </c>
      <c r="S1" s="185"/>
      <c r="T1" s="186"/>
      <c r="U1" s="184" t="s">
        <v>4</v>
      </c>
      <c r="V1" s="185"/>
      <c r="W1" s="186"/>
      <c r="X1" s="181" t="s">
        <v>36</v>
      </c>
      <c r="Y1" s="182"/>
      <c r="Z1" s="183"/>
      <c r="AA1" s="187" t="s">
        <v>7</v>
      </c>
      <c r="AB1" s="188"/>
      <c r="AC1" s="189"/>
      <c r="AD1" s="198" t="s">
        <v>18</v>
      </c>
      <c r="AE1" s="199"/>
      <c r="AF1" s="200"/>
      <c r="AG1" s="181" t="s">
        <v>9</v>
      </c>
      <c r="AH1" s="182"/>
      <c r="AI1" s="183"/>
      <c r="AJ1" s="175" t="s">
        <v>27</v>
      </c>
      <c r="AK1" s="176"/>
      <c r="AL1" s="177"/>
    </row>
    <row r="2" spans="1:38" ht="17.25" customHeight="1" thickBot="1">
      <c r="A2" s="55" t="s">
        <v>31</v>
      </c>
      <c r="B2" s="48" t="s">
        <v>38</v>
      </c>
      <c r="C2" s="50" t="s">
        <v>39</v>
      </c>
      <c r="D2" s="51" t="s">
        <v>40</v>
      </c>
      <c r="E2" s="58" t="s">
        <v>67</v>
      </c>
      <c r="F2" s="41" t="s">
        <v>34</v>
      </c>
      <c r="G2" s="42" t="s">
        <v>35</v>
      </c>
      <c r="H2" s="43" t="s">
        <v>33</v>
      </c>
      <c r="I2" s="44" t="s">
        <v>34</v>
      </c>
      <c r="J2" s="42" t="s">
        <v>35</v>
      </c>
      <c r="K2" s="43" t="s">
        <v>33</v>
      </c>
      <c r="L2" s="44" t="s">
        <v>34</v>
      </c>
      <c r="M2" s="42" t="s">
        <v>35</v>
      </c>
      <c r="N2" s="46" t="s">
        <v>33</v>
      </c>
      <c r="O2" s="45" t="s">
        <v>34</v>
      </c>
      <c r="P2" s="79" t="s">
        <v>35</v>
      </c>
      <c r="Q2" s="46" t="s">
        <v>33</v>
      </c>
      <c r="R2" s="45" t="s">
        <v>34</v>
      </c>
      <c r="S2" s="79" t="s">
        <v>35</v>
      </c>
      <c r="T2" s="46" t="s">
        <v>33</v>
      </c>
      <c r="U2" s="45" t="s">
        <v>34</v>
      </c>
      <c r="V2" s="79" t="s">
        <v>35</v>
      </c>
      <c r="W2" s="46" t="s">
        <v>33</v>
      </c>
      <c r="X2" s="80" t="s">
        <v>34</v>
      </c>
      <c r="Y2" s="79" t="s">
        <v>35</v>
      </c>
      <c r="Z2" s="46" t="s">
        <v>33</v>
      </c>
      <c r="AA2" s="44" t="s">
        <v>34</v>
      </c>
      <c r="AB2" s="42" t="s">
        <v>35</v>
      </c>
      <c r="AC2" s="43" t="s">
        <v>33</v>
      </c>
      <c r="AD2" s="44" t="s">
        <v>34</v>
      </c>
      <c r="AE2" s="42" t="s">
        <v>35</v>
      </c>
      <c r="AF2" s="43" t="s">
        <v>33</v>
      </c>
      <c r="AG2" s="44" t="s">
        <v>34</v>
      </c>
      <c r="AH2" s="42" t="s">
        <v>35</v>
      </c>
      <c r="AI2" s="43" t="s">
        <v>33</v>
      </c>
      <c r="AJ2" s="44" t="s">
        <v>34</v>
      </c>
      <c r="AK2" s="42" t="s">
        <v>35</v>
      </c>
      <c r="AL2" s="43" t="s">
        <v>33</v>
      </c>
    </row>
    <row r="3" spans="1:38" s="107" customFormat="1" ht="32.25" customHeight="1">
      <c r="A3" s="102" t="s">
        <v>64</v>
      </c>
      <c r="B3" s="75" t="s">
        <v>163</v>
      </c>
      <c r="C3" s="59" t="s">
        <v>287</v>
      </c>
      <c r="D3" s="59"/>
      <c r="E3" s="103">
        <f t="shared" ref="E3:E10" si="0">SUM(G3+J3+M3+P3+S3+V3+Y3+AE3+AH3+AK3)</f>
        <v>8</v>
      </c>
      <c r="F3" s="104">
        <v>1.8935185185185183E-2</v>
      </c>
      <c r="G3" s="105">
        <v>8</v>
      </c>
      <c r="H3" s="106">
        <v>1</v>
      </c>
      <c r="I3" s="104"/>
      <c r="J3" s="105"/>
      <c r="K3" s="106"/>
      <c r="L3" s="104"/>
      <c r="M3" s="105"/>
      <c r="N3" s="106"/>
      <c r="O3" s="104"/>
      <c r="P3" s="105"/>
      <c r="Q3" s="106"/>
      <c r="R3" s="104"/>
      <c r="S3" s="105"/>
      <c r="T3" s="106"/>
      <c r="U3" s="104"/>
      <c r="V3" s="105"/>
      <c r="W3" s="106"/>
      <c r="X3" s="104"/>
      <c r="Y3" s="105"/>
      <c r="Z3" s="106"/>
      <c r="AA3" s="104"/>
      <c r="AB3" s="105"/>
      <c r="AC3" s="106"/>
      <c r="AD3" s="104"/>
      <c r="AE3" s="105"/>
      <c r="AF3" s="106"/>
      <c r="AG3" s="104"/>
      <c r="AH3" s="105"/>
      <c r="AI3" s="106"/>
      <c r="AJ3" s="104"/>
      <c r="AK3" s="105"/>
      <c r="AL3" s="106"/>
    </row>
    <row r="4" spans="1:38" s="107" customFormat="1" ht="32.25" customHeight="1">
      <c r="A4" s="108" t="s">
        <v>9</v>
      </c>
      <c r="B4" s="75" t="s">
        <v>288</v>
      </c>
      <c r="C4" s="59" t="s">
        <v>164</v>
      </c>
      <c r="D4" s="91"/>
      <c r="E4" s="109">
        <f t="shared" si="0"/>
        <v>12</v>
      </c>
      <c r="F4" s="110">
        <v>1.9652777777777779E-2</v>
      </c>
      <c r="G4" s="111">
        <v>7</v>
      </c>
      <c r="H4" s="112">
        <v>2</v>
      </c>
      <c r="I4" s="110">
        <v>2.2960648148148147E-2</v>
      </c>
      <c r="J4" s="111">
        <v>5</v>
      </c>
      <c r="K4" s="112">
        <v>4</v>
      </c>
      <c r="L4" s="110"/>
      <c r="M4" s="111"/>
      <c r="N4" s="112"/>
      <c r="O4" s="110"/>
      <c r="P4" s="111"/>
      <c r="Q4" s="112"/>
      <c r="R4" s="110"/>
      <c r="S4" s="111"/>
      <c r="T4" s="112"/>
      <c r="U4" s="110"/>
      <c r="V4" s="111"/>
      <c r="W4" s="112"/>
      <c r="X4" s="110"/>
      <c r="Y4" s="111"/>
      <c r="Z4" s="112"/>
      <c r="AA4" s="110"/>
      <c r="AB4" s="111"/>
      <c r="AC4" s="112"/>
      <c r="AD4" s="110"/>
      <c r="AE4" s="111"/>
      <c r="AF4" s="112"/>
      <c r="AG4" s="110"/>
      <c r="AH4" s="111"/>
      <c r="AI4" s="112"/>
      <c r="AJ4" s="110"/>
      <c r="AK4" s="111"/>
      <c r="AL4" s="112"/>
    </row>
    <row r="5" spans="1:38" s="107" customFormat="1" ht="32.25" customHeight="1">
      <c r="A5" s="113" t="s">
        <v>47</v>
      </c>
      <c r="B5" s="75" t="s">
        <v>289</v>
      </c>
      <c r="C5" s="59" t="s">
        <v>291</v>
      </c>
      <c r="D5" s="97"/>
      <c r="E5" s="109">
        <f t="shared" si="0"/>
        <v>10</v>
      </c>
      <c r="F5" s="114">
        <v>1.9861111111111111E-2</v>
      </c>
      <c r="G5" s="115">
        <v>6</v>
      </c>
      <c r="H5" s="116">
        <v>3</v>
      </c>
      <c r="I5" s="114">
        <v>2.3159722222222224E-2</v>
      </c>
      <c r="J5" s="115">
        <v>4</v>
      </c>
      <c r="K5" s="116">
        <v>5</v>
      </c>
      <c r="L5" s="114"/>
      <c r="M5" s="115"/>
      <c r="N5" s="116"/>
      <c r="O5" s="114"/>
      <c r="P5" s="115"/>
      <c r="Q5" s="116"/>
      <c r="R5" s="114"/>
      <c r="S5" s="115"/>
      <c r="T5" s="116"/>
      <c r="U5" s="114"/>
      <c r="V5" s="115"/>
      <c r="W5" s="116"/>
      <c r="X5" s="114"/>
      <c r="Y5" s="115"/>
      <c r="Z5" s="116"/>
      <c r="AA5" s="114"/>
      <c r="AB5" s="115"/>
      <c r="AC5" s="116"/>
      <c r="AD5" s="114"/>
      <c r="AE5" s="115"/>
      <c r="AF5" s="116"/>
      <c r="AG5" s="114"/>
      <c r="AH5" s="115"/>
      <c r="AI5" s="116"/>
      <c r="AJ5" s="114"/>
      <c r="AK5" s="115"/>
      <c r="AL5" s="116"/>
    </row>
    <row r="6" spans="1:38" s="107" customFormat="1" ht="32.25" customHeight="1">
      <c r="A6" s="113" t="s">
        <v>52</v>
      </c>
      <c r="B6" s="76" t="s">
        <v>290</v>
      </c>
      <c r="C6" s="60" t="s">
        <v>292</v>
      </c>
      <c r="D6" s="97"/>
      <c r="E6" s="109">
        <f t="shared" si="0"/>
        <v>5</v>
      </c>
      <c r="F6" s="110">
        <v>2.0162037037037037E-2</v>
      </c>
      <c r="G6" s="111">
        <v>5</v>
      </c>
      <c r="H6" s="112">
        <v>4</v>
      </c>
      <c r="I6" s="110"/>
      <c r="J6" s="111"/>
      <c r="K6" s="112"/>
      <c r="L6" s="110"/>
      <c r="M6" s="111"/>
      <c r="N6" s="112"/>
      <c r="O6" s="110"/>
      <c r="P6" s="111"/>
      <c r="Q6" s="112"/>
      <c r="R6" s="110"/>
      <c r="S6" s="111"/>
      <c r="T6" s="112"/>
      <c r="U6" s="110"/>
      <c r="V6" s="111"/>
      <c r="W6" s="112"/>
      <c r="X6" s="110"/>
      <c r="Y6" s="111"/>
      <c r="Z6" s="112"/>
      <c r="AA6" s="110"/>
      <c r="AB6" s="111"/>
      <c r="AC6" s="112"/>
      <c r="AD6" s="110"/>
      <c r="AE6" s="111"/>
      <c r="AF6" s="112"/>
      <c r="AG6" s="110"/>
      <c r="AH6" s="111"/>
      <c r="AI6" s="112"/>
      <c r="AJ6" s="110"/>
      <c r="AK6" s="111"/>
      <c r="AL6" s="112"/>
    </row>
    <row r="7" spans="1:38" s="107" customFormat="1" ht="32.25" customHeight="1">
      <c r="A7" s="113" t="s">
        <v>44</v>
      </c>
      <c r="B7" s="75" t="s">
        <v>293</v>
      </c>
      <c r="C7" s="59" t="s">
        <v>294</v>
      </c>
      <c r="D7" s="97"/>
      <c r="E7" s="109">
        <f t="shared" si="0"/>
        <v>4</v>
      </c>
      <c r="F7" s="114">
        <v>2.056712962962963E-2</v>
      </c>
      <c r="G7" s="115">
        <v>4</v>
      </c>
      <c r="H7" s="116">
        <v>5</v>
      </c>
      <c r="I7" s="114"/>
      <c r="J7" s="115"/>
      <c r="K7" s="116"/>
      <c r="L7" s="114"/>
      <c r="M7" s="115"/>
      <c r="N7" s="116"/>
      <c r="O7" s="114"/>
      <c r="P7" s="115"/>
      <c r="Q7" s="116"/>
      <c r="R7" s="114"/>
      <c r="S7" s="115"/>
      <c r="T7" s="116"/>
      <c r="U7" s="114"/>
      <c r="V7" s="115"/>
      <c r="W7" s="116"/>
      <c r="X7" s="114"/>
      <c r="Y7" s="115"/>
      <c r="Z7" s="116"/>
      <c r="AA7" s="114"/>
      <c r="AB7" s="115"/>
      <c r="AC7" s="116"/>
      <c r="AD7" s="114"/>
      <c r="AE7" s="115"/>
      <c r="AF7" s="116"/>
      <c r="AG7" s="114"/>
      <c r="AH7" s="115"/>
      <c r="AI7" s="116"/>
      <c r="AJ7" s="114"/>
      <c r="AK7" s="115"/>
      <c r="AL7" s="116"/>
    </row>
    <row r="8" spans="1:38" s="107" customFormat="1" ht="32.25" customHeight="1">
      <c r="A8" s="113" t="s">
        <v>58</v>
      </c>
      <c r="B8" s="75" t="s">
        <v>295</v>
      </c>
      <c r="C8" s="59" t="s">
        <v>296</v>
      </c>
      <c r="D8" s="97"/>
      <c r="E8" s="109">
        <f t="shared" si="0"/>
        <v>3</v>
      </c>
      <c r="F8" s="110">
        <v>2.0821759259259259E-2</v>
      </c>
      <c r="G8" s="111">
        <v>3</v>
      </c>
      <c r="H8" s="112">
        <v>6</v>
      </c>
      <c r="I8" s="110"/>
      <c r="J8" s="111"/>
      <c r="K8" s="112"/>
      <c r="L8" s="110"/>
      <c r="M8" s="111"/>
      <c r="N8" s="112"/>
      <c r="O8" s="110"/>
      <c r="P8" s="111"/>
      <c r="Q8" s="112"/>
      <c r="R8" s="110"/>
      <c r="S8" s="111"/>
      <c r="T8" s="112"/>
      <c r="U8" s="110"/>
      <c r="V8" s="111"/>
      <c r="W8" s="112"/>
      <c r="X8" s="110"/>
      <c r="Y8" s="111"/>
      <c r="Z8" s="112"/>
      <c r="AA8" s="110"/>
      <c r="AB8" s="111"/>
      <c r="AC8" s="112"/>
      <c r="AD8" s="110"/>
      <c r="AE8" s="111"/>
      <c r="AF8" s="112"/>
      <c r="AG8" s="110"/>
      <c r="AH8" s="111"/>
      <c r="AI8" s="112"/>
      <c r="AJ8" s="110"/>
      <c r="AK8" s="111"/>
      <c r="AL8" s="112"/>
    </row>
    <row r="9" spans="1:38" s="107" customFormat="1" ht="32.25" customHeight="1">
      <c r="A9" s="113" t="s">
        <v>48</v>
      </c>
      <c r="B9" s="77" t="s">
        <v>298</v>
      </c>
      <c r="C9" s="61" t="s">
        <v>297</v>
      </c>
      <c r="D9" s="97"/>
      <c r="E9" s="109">
        <f t="shared" si="0"/>
        <v>3</v>
      </c>
      <c r="F9" s="114">
        <v>2.1759259259259259E-2</v>
      </c>
      <c r="G9" s="115">
        <v>2</v>
      </c>
      <c r="H9" s="116">
        <v>7</v>
      </c>
      <c r="I9" s="114">
        <v>2.6013888888888888E-2</v>
      </c>
      <c r="J9" s="115">
        <v>1</v>
      </c>
      <c r="K9" s="116">
        <v>10</v>
      </c>
      <c r="L9" s="114"/>
      <c r="M9" s="115"/>
      <c r="N9" s="116"/>
      <c r="O9" s="114"/>
      <c r="P9" s="115"/>
      <c r="Q9" s="116"/>
      <c r="R9" s="114"/>
      <c r="S9" s="115"/>
      <c r="T9" s="116"/>
      <c r="U9" s="114"/>
      <c r="V9" s="115"/>
      <c r="W9" s="116"/>
      <c r="X9" s="114"/>
      <c r="Y9" s="115"/>
      <c r="Z9" s="116"/>
      <c r="AA9" s="114"/>
      <c r="AB9" s="115"/>
      <c r="AC9" s="116"/>
      <c r="AD9" s="114"/>
      <c r="AE9" s="115"/>
      <c r="AF9" s="116"/>
      <c r="AG9" s="114"/>
      <c r="AH9" s="115"/>
      <c r="AI9" s="116"/>
      <c r="AJ9" s="114"/>
      <c r="AK9" s="115"/>
      <c r="AL9" s="116"/>
    </row>
    <row r="10" spans="1:38" s="107" customFormat="1" ht="32.25" customHeight="1">
      <c r="A10" s="113" t="s">
        <v>12</v>
      </c>
      <c r="B10" s="76" t="s">
        <v>299</v>
      </c>
      <c r="C10" s="60" t="s">
        <v>165</v>
      </c>
      <c r="D10" s="97"/>
      <c r="E10" s="109">
        <f t="shared" si="0"/>
        <v>1</v>
      </c>
      <c r="F10" s="110">
        <v>2.2442129629629631E-2</v>
      </c>
      <c r="G10" s="111">
        <v>1</v>
      </c>
      <c r="H10" s="112">
        <v>8</v>
      </c>
      <c r="I10" s="110"/>
      <c r="J10" s="111"/>
      <c r="K10" s="112"/>
      <c r="L10" s="110"/>
      <c r="M10" s="111"/>
      <c r="N10" s="112"/>
      <c r="O10" s="110"/>
      <c r="P10" s="111"/>
      <c r="Q10" s="112"/>
      <c r="R10" s="110"/>
      <c r="S10" s="111"/>
      <c r="T10" s="112"/>
      <c r="U10" s="110"/>
      <c r="V10" s="111"/>
      <c r="W10" s="112"/>
      <c r="X10" s="110"/>
      <c r="Y10" s="111"/>
      <c r="Z10" s="112"/>
      <c r="AA10" s="110"/>
      <c r="AB10" s="111"/>
      <c r="AC10" s="112"/>
      <c r="AD10" s="110"/>
      <c r="AE10" s="111"/>
      <c r="AF10" s="112"/>
      <c r="AG10" s="110"/>
      <c r="AH10" s="111"/>
      <c r="AI10" s="112"/>
      <c r="AJ10" s="110"/>
      <c r="AK10" s="111"/>
      <c r="AL10" s="112"/>
    </row>
    <row r="11" spans="1:38" s="107" customFormat="1" ht="32.25" customHeight="1">
      <c r="A11" s="113" t="s">
        <v>15</v>
      </c>
      <c r="B11" s="135" t="s">
        <v>300</v>
      </c>
      <c r="C11" s="131" t="s">
        <v>301</v>
      </c>
      <c r="D11" s="131"/>
      <c r="E11" s="109">
        <f t="shared" ref="E11:E20" si="1">SUM(G11+J11+M11+P11+S11+V11+Y11+AE11+AH11+AK11)</f>
        <v>8</v>
      </c>
      <c r="F11" s="114"/>
      <c r="G11" s="115"/>
      <c r="H11" s="116"/>
      <c r="I11" s="114">
        <v>2.0890046296296299E-2</v>
      </c>
      <c r="J11" s="115">
        <v>8</v>
      </c>
      <c r="K11" s="116">
        <v>1</v>
      </c>
      <c r="L11" s="114"/>
      <c r="M11" s="115"/>
      <c r="N11" s="116"/>
      <c r="O11" s="114"/>
      <c r="P11" s="115"/>
      <c r="Q11" s="116"/>
      <c r="R11" s="114"/>
      <c r="S11" s="115"/>
      <c r="T11" s="116"/>
      <c r="U11" s="114"/>
      <c r="V11" s="115"/>
      <c r="W11" s="116"/>
      <c r="X11" s="114"/>
      <c r="Y11" s="115"/>
      <c r="Z11" s="116"/>
      <c r="AA11" s="114"/>
      <c r="AB11" s="115"/>
      <c r="AC11" s="116"/>
      <c r="AD11" s="114"/>
      <c r="AE11" s="115"/>
      <c r="AF11" s="116"/>
      <c r="AG11" s="114"/>
      <c r="AH11" s="115"/>
      <c r="AI11" s="116"/>
      <c r="AJ11" s="114"/>
      <c r="AK11" s="115"/>
      <c r="AL11" s="116"/>
    </row>
    <row r="12" spans="1:38" s="107" customFormat="1" ht="32.25" customHeight="1">
      <c r="A12" s="113" t="s">
        <v>14</v>
      </c>
      <c r="B12" s="136" t="s">
        <v>302</v>
      </c>
      <c r="C12" s="131" t="s">
        <v>303</v>
      </c>
      <c r="D12" s="131"/>
      <c r="E12" s="109">
        <f t="shared" si="1"/>
        <v>7</v>
      </c>
      <c r="F12" s="110"/>
      <c r="G12" s="111"/>
      <c r="H12" s="112"/>
      <c r="I12" s="110">
        <v>2.136226851851852E-2</v>
      </c>
      <c r="J12" s="111">
        <v>7</v>
      </c>
      <c r="K12" s="112">
        <v>2</v>
      </c>
      <c r="L12" s="110"/>
      <c r="M12" s="111"/>
      <c r="N12" s="112"/>
      <c r="O12" s="110"/>
      <c r="P12" s="111"/>
      <c r="Q12" s="112"/>
      <c r="R12" s="110"/>
      <c r="S12" s="111"/>
      <c r="T12" s="112"/>
      <c r="U12" s="110"/>
      <c r="V12" s="111"/>
      <c r="W12" s="112"/>
      <c r="X12" s="110"/>
      <c r="Y12" s="111"/>
      <c r="Z12" s="112"/>
      <c r="AA12" s="110"/>
      <c r="AB12" s="111"/>
      <c r="AC12" s="112"/>
      <c r="AD12" s="110"/>
      <c r="AE12" s="111"/>
      <c r="AF12" s="112"/>
      <c r="AG12" s="110"/>
      <c r="AH12" s="111"/>
      <c r="AI12" s="112"/>
      <c r="AJ12" s="110"/>
      <c r="AK12" s="111"/>
      <c r="AL12" s="112"/>
    </row>
    <row r="13" spans="1:38" s="107" customFormat="1" ht="32.25" customHeight="1">
      <c r="A13" s="113" t="s">
        <v>37</v>
      </c>
      <c r="B13" s="137" t="s">
        <v>304</v>
      </c>
      <c r="C13" s="138" t="s">
        <v>305</v>
      </c>
      <c r="D13" s="131"/>
      <c r="E13" s="109">
        <f t="shared" si="1"/>
        <v>6</v>
      </c>
      <c r="F13" s="114"/>
      <c r="G13" s="115"/>
      <c r="H13" s="116"/>
      <c r="I13" s="114">
        <v>2.1593749999999998E-2</v>
      </c>
      <c r="J13" s="115">
        <v>6</v>
      </c>
      <c r="K13" s="116">
        <v>3</v>
      </c>
      <c r="L13" s="114"/>
      <c r="M13" s="115"/>
      <c r="N13" s="116"/>
      <c r="O13" s="114"/>
      <c r="P13" s="115"/>
      <c r="Q13" s="116"/>
      <c r="R13" s="114"/>
      <c r="S13" s="115"/>
      <c r="T13" s="116"/>
      <c r="U13" s="114"/>
      <c r="V13" s="115"/>
      <c r="W13" s="116"/>
      <c r="X13" s="114"/>
      <c r="Y13" s="115"/>
      <c r="Z13" s="116"/>
      <c r="AA13" s="114"/>
      <c r="AB13" s="115"/>
      <c r="AC13" s="116"/>
      <c r="AD13" s="114"/>
      <c r="AE13" s="115"/>
      <c r="AF13" s="116"/>
      <c r="AG13" s="114"/>
      <c r="AH13" s="115"/>
      <c r="AI13" s="116"/>
      <c r="AJ13" s="114"/>
      <c r="AK13" s="115"/>
      <c r="AL13" s="116"/>
    </row>
    <row r="14" spans="1:38" s="107" customFormat="1" ht="32.25" customHeight="1">
      <c r="A14" s="113" t="s">
        <v>306</v>
      </c>
      <c r="B14" s="136" t="s">
        <v>307</v>
      </c>
      <c r="C14" s="131" t="s">
        <v>308</v>
      </c>
      <c r="D14" s="131"/>
      <c r="E14" s="109">
        <f t="shared" si="1"/>
        <v>3</v>
      </c>
      <c r="F14" s="110"/>
      <c r="G14" s="111"/>
      <c r="H14" s="112"/>
      <c r="I14" s="110">
        <v>2.3342592592592592E-2</v>
      </c>
      <c r="J14" s="111">
        <v>3</v>
      </c>
      <c r="K14" s="112">
        <v>6</v>
      </c>
      <c r="L14" s="110"/>
      <c r="M14" s="111"/>
      <c r="N14" s="112"/>
      <c r="O14" s="110"/>
      <c r="P14" s="111"/>
      <c r="Q14" s="112"/>
      <c r="R14" s="110"/>
      <c r="S14" s="111"/>
      <c r="T14" s="112"/>
      <c r="U14" s="110"/>
      <c r="V14" s="111"/>
      <c r="W14" s="112"/>
      <c r="X14" s="110"/>
      <c r="Y14" s="111"/>
      <c r="Z14" s="112"/>
      <c r="AA14" s="110"/>
      <c r="AB14" s="111"/>
      <c r="AC14" s="112"/>
      <c r="AD14" s="110"/>
      <c r="AE14" s="111"/>
      <c r="AF14" s="112"/>
      <c r="AG14" s="110"/>
      <c r="AH14" s="111"/>
      <c r="AI14" s="112"/>
      <c r="AJ14" s="110"/>
      <c r="AK14" s="111"/>
      <c r="AL14" s="112"/>
    </row>
    <row r="15" spans="1:38" s="107" customFormat="1" ht="32.25" customHeight="1">
      <c r="A15" s="113" t="s">
        <v>46</v>
      </c>
      <c r="B15" s="136" t="s">
        <v>309</v>
      </c>
      <c r="C15" s="131" t="s">
        <v>310</v>
      </c>
      <c r="D15" s="131"/>
      <c r="E15" s="109">
        <f t="shared" si="1"/>
        <v>1</v>
      </c>
      <c r="F15" s="114"/>
      <c r="G15" s="115"/>
      <c r="H15" s="116"/>
      <c r="I15" s="114">
        <v>2.487962962962963E-2</v>
      </c>
      <c r="J15" s="115">
        <v>1</v>
      </c>
      <c r="K15" s="116">
        <v>8</v>
      </c>
      <c r="L15" s="114"/>
      <c r="M15" s="115"/>
      <c r="N15" s="116"/>
      <c r="O15" s="114"/>
      <c r="P15" s="115"/>
      <c r="Q15" s="116"/>
      <c r="R15" s="114"/>
      <c r="S15" s="115"/>
      <c r="T15" s="116"/>
      <c r="U15" s="114"/>
      <c r="V15" s="115"/>
      <c r="W15" s="116"/>
      <c r="X15" s="114"/>
      <c r="Y15" s="115"/>
      <c r="Z15" s="116"/>
      <c r="AA15" s="114"/>
      <c r="AB15" s="115"/>
      <c r="AC15" s="116"/>
      <c r="AD15" s="114"/>
      <c r="AE15" s="115"/>
      <c r="AF15" s="116"/>
      <c r="AG15" s="114"/>
      <c r="AH15" s="115"/>
      <c r="AI15" s="116"/>
      <c r="AJ15" s="114"/>
      <c r="AK15" s="115"/>
      <c r="AL15" s="116"/>
    </row>
    <row r="16" spans="1:38" s="107" customFormat="1" ht="32.25" customHeight="1">
      <c r="A16" s="113" t="s">
        <v>311</v>
      </c>
      <c r="B16" s="136" t="s">
        <v>312</v>
      </c>
      <c r="C16" s="131" t="s">
        <v>313</v>
      </c>
      <c r="D16" s="131"/>
      <c r="E16" s="109">
        <f t="shared" si="1"/>
        <v>1</v>
      </c>
      <c r="F16" s="110"/>
      <c r="G16" s="111"/>
      <c r="H16" s="112"/>
      <c r="I16" s="110">
        <v>2.5869212962962962E-2</v>
      </c>
      <c r="J16" s="111">
        <v>1</v>
      </c>
      <c r="K16" s="112">
        <v>9</v>
      </c>
      <c r="L16" s="110"/>
      <c r="M16" s="111"/>
      <c r="N16" s="112"/>
      <c r="O16" s="110"/>
      <c r="P16" s="111"/>
      <c r="Q16" s="112"/>
      <c r="R16" s="110"/>
      <c r="S16" s="111"/>
      <c r="T16" s="112"/>
      <c r="U16" s="110"/>
      <c r="V16" s="111"/>
      <c r="W16" s="112"/>
      <c r="X16" s="110"/>
      <c r="Y16" s="111"/>
      <c r="Z16" s="112"/>
      <c r="AA16" s="110"/>
      <c r="AB16" s="111"/>
      <c r="AC16" s="112"/>
      <c r="AD16" s="110"/>
      <c r="AE16" s="111"/>
      <c r="AF16" s="112"/>
      <c r="AG16" s="110"/>
      <c r="AH16" s="111"/>
      <c r="AI16" s="112"/>
      <c r="AJ16" s="110"/>
      <c r="AK16" s="111"/>
      <c r="AL16" s="112"/>
    </row>
    <row r="17" spans="1:38" s="107" customFormat="1" ht="32.25" customHeight="1">
      <c r="A17" s="113" t="s">
        <v>27</v>
      </c>
      <c r="B17" s="137" t="s">
        <v>314</v>
      </c>
      <c r="C17" s="138" t="s">
        <v>315</v>
      </c>
      <c r="D17" s="131"/>
      <c r="E17" s="109">
        <f t="shared" si="1"/>
        <v>2</v>
      </c>
      <c r="F17" s="114"/>
      <c r="G17" s="115"/>
      <c r="H17" s="116"/>
      <c r="I17" s="114">
        <v>2.4324074074074071E-2</v>
      </c>
      <c r="J17" s="115">
        <v>2</v>
      </c>
      <c r="K17" s="116">
        <v>7</v>
      </c>
      <c r="L17" s="114"/>
      <c r="M17" s="115"/>
      <c r="N17" s="116"/>
      <c r="O17" s="114"/>
      <c r="P17" s="115"/>
      <c r="Q17" s="116"/>
      <c r="R17" s="114"/>
      <c r="S17" s="115"/>
      <c r="T17" s="116"/>
      <c r="U17" s="114"/>
      <c r="V17" s="115"/>
      <c r="W17" s="116"/>
      <c r="X17" s="114"/>
      <c r="Y17" s="115"/>
      <c r="Z17" s="116"/>
      <c r="AA17" s="114"/>
      <c r="AB17" s="115"/>
      <c r="AC17" s="116"/>
      <c r="AD17" s="114"/>
      <c r="AE17" s="115"/>
      <c r="AF17" s="116"/>
      <c r="AG17" s="114"/>
      <c r="AH17" s="115"/>
      <c r="AI17" s="116"/>
      <c r="AJ17" s="114"/>
      <c r="AK17" s="115"/>
      <c r="AL17" s="116"/>
    </row>
    <row r="18" spans="1:38" s="107" customFormat="1" ht="32.25" customHeight="1">
      <c r="A18" s="113" t="s">
        <v>213</v>
      </c>
      <c r="B18" s="137" t="s">
        <v>316</v>
      </c>
      <c r="C18" s="138" t="s">
        <v>317</v>
      </c>
      <c r="D18" s="131"/>
      <c r="E18" s="109">
        <f t="shared" si="1"/>
        <v>1</v>
      </c>
      <c r="F18" s="110"/>
      <c r="G18" s="111"/>
      <c r="H18" s="112"/>
      <c r="I18" s="110">
        <v>2.916898148148148E-2</v>
      </c>
      <c r="J18" s="111">
        <v>1</v>
      </c>
      <c r="K18" s="112">
        <v>11</v>
      </c>
      <c r="L18" s="110"/>
      <c r="M18" s="111"/>
      <c r="N18" s="112"/>
      <c r="O18" s="110"/>
      <c r="P18" s="111"/>
      <c r="Q18" s="112"/>
      <c r="R18" s="110"/>
      <c r="S18" s="111"/>
      <c r="T18" s="112"/>
      <c r="U18" s="110"/>
      <c r="V18" s="111"/>
      <c r="W18" s="112"/>
      <c r="X18" s="110"/>
      <c r="Y18" s="111"/>
      <c r="Z18" s="112"/>
      <c r="AA18" s="110"/>
      <c r="AB18" s="111"/>
      <c r="AC18" s="112"/>
      <c r="AD18" s="110"/>
      <c r="AE18" s="111"/>
      <c r="AF18" s="112"/>
      <c r="AG18" s="110"/>
      <c r="AH18" s="111"/>
      <c r="AI18" s="112"/>
      <c r="AJ18" s="110"/>
      <c r="AK18" s="111"/>
      <c r="AL18" s="112"/>
    </row>
    <row r="19" spans="1:38" s="107" customFormat="1" ht="32.25" customHeight="1">
      <c r="A19" s="113" t="s">
        <v>318</v>
      </c>
      <c r="B19" s="136" t="s">
        <v>319</v>
      </c>
      <c r="C19" s="131" t="s">
        <v>320</v>
      </c>
      <c r="D19" s="131"/>
      <c r="E19" s="109">
        <f t="shared" si="1"/>
        <v>1</v>
      </c>
      <c r="F19" s="114"/>
      <c r="G19" s="115"/>
      <c r="H19" s="116"/>
      <c r="I19" s="114">
        <v>3.0056712962962962E-2</v>
      </c>
      <c r="J19" s="115">
        <v>1</v>
      </c>
      <c r="K19" s="116">
        <v>12</v>
      </c>
      <c r="L19" s="114"/>
      <c r="M19" s="115"/>
      <c r="N19" s="116"/>
      <c r="O19" s="114"/>
      <c r="P19" s="115"/>
      <c r="Q19" s="116"/>
      <c r="R19" s="114"/>
      <c r="S19" s="115"/>
      <c r="T19" s="116"/>
      <c r="U19" s="114"/>
      <c r="V19" s="115"/>
      <c r="W19" s="116"/>
      <c r="X19" s="114"/>
      <c r="Y19" s="115"/>
      <c r="Z19" s="116"/>
      <c r="AA19" s="114"/>
      <c r="AB19" s="115"/>
      <c r="AC19" s="116"/>
      <c r="AD19" s="114"/>
      <c r="AE19" s="115"/>
      <c r="AF19" s="116"/>
      <c r="AG19" s="114"/>
      <c r="AH19" s="115"/>
      <c r="AI19" s="116"/>
      <c r="AJ19" s="114"/>
      <c r="AK19" s="115"/>
      <c r="AL19" s="116"/>
    </row>
    <row r="20" spans="1:38" s="107" customFormat="1" ht="32.25" customHeight="1" thickBot="1">
      <c r="A20" s="119"/>
      <c r="B20" s="150"/>
      <c r="C20" s="133"/>
      <c r="D20" s="133"/>
      <c r="E20" s="120">
        <f t="shared" si="1"/>
        <v>0</v>
      </c>
      <c r="F20" s="161"/>
      <c r="G20" s="111"/>
      <c r="H20" s="112"/>
      <c r="I20" s="110"/>
      <c r="J20" s="111"/>
      <c r="K20" s="112"/>
      <c r="L20" s="110"/>
      <c r="M20" s="111"/>
      <c r="N20" s="112"/>
      <c r="O20" s="110"/>
      <c r="P20" s="111"/>
      <c r="Q20" s="112"/>
      <c r="R20" s="110"/>
      <c r="S20" s="111"/>
      <c r="T20" s="112"/>
      <c r="U20" s="110"/>
      <c r="V20" s="111"/>
      <c r="W20" s="112"/>
      <c r="X20" s="110"/>
      <c r="Y20" s="111"/>
      <c r="Z20" s="112"/>
      <c r="AA20" s="110"/>
      <c r="AB20" s="111"/>
      <c r="AC20" s="112"/>
      <c r="AD20" s="110"/>
      <c r="AE20" s="111"/>
      <c r="AF20" s="112"/>
      <c r="AG20" s="110"/>
      <c r="AH20" s="111"/>
      <c r="AI20" s="112"/>
      <c r="AJ20" s="110"/>
      <c r="AK20" s="111"/>
      <c r="AL20" s="112"/>
    </row>
    <row r="21" spans="1:38">
      <c r="E21" s="38"/>
    </row>
    <row r="40" spans="5:38">
      <c r="E40" s="164" t="s">
        <v>3</v>
      </c>
      <c r="F40" s="174">
        <f>G3</f>
        <v>8</v>
      </c>
      <c r="G40" s="174"/>
      <c r="H40" s="174"/>
      <c r="I40" s="174">
        <f>J13+J15</f>
        <v>7</v>
      </c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</row>
    <row r="41" spans="5:38">
      <c r="E41" s="164" t="s">
        <v>9</v>
      </c>
      <c r="F41" s="174">
        <f>G4</f>
        <v>7</v>
      </c>
      <c r="G41" s="174"/>
      <c r="H41" s="174"/>
      <c r="I41" s="174">
        <f>J4</f>
        <v>5</v>
      </c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</row>
    <row r="42" spans="5:38">
      <c r="E42" s="164" t="s">
        <v>2</v>
      </c>
      <c r="F42" s="174">
        <f>G7+G8</f>
        <v>7</v>
      </c>
      <c r="G42" s="174"/>
      <c r="H42" s="174"/>
      <c r="I42" s="174">
        <f>J18+J19</f>
        <v>2</v>
      </c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</row>
    <row r="43" spans="5:38">
      <c r="E43" s="164" t="s">
        <v>45</v>
      </c>
      <c r="F43" s="174">
        <f>G5+G9</f>
        <v>8</v>
      </c>
      <c r="G43" s="174"/>
      <c r="H43" s="174"/>
      <c r="I43" s="174">
        <f>J5+J9</f>
        <v>5</v>
      </c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</row>
    <row r="44" spans="5:38">
      <c r="E44" s="164" t="s">
        <v>36</v>
      </c>
      <c r="F44" s="174">
        <f>G10</f>
        <v>1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</row>
    <row r="45" spans="5:38">
      <c r="E45" s="164" t="s">
        <v>12</v>
      </c>
      <c r="F45" s="174">
        <f>G10</f>
        <v>1</v>
      </c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</row>
    <row r="46" spans="5:38">
      <c r="E46" s="164" t="s">
        <v>27</v>
      </c>
      <c r="F46" s="174"/>
      <c r="G46" s="174"/>
      <c r="H46" s="174"/>
      <c r="I46" s="174">
        <f>J17</f>
        <v>2</v>
      </c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</row>
    <row r="47" spans="5:38">
      <c r="E47" s="164" t="s">
        <v>61</v>
      </c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</row>
    <row r="48" spans="5:38">
      <c r="E48" s="164" t="s">
        <v>4</v>
      </c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</row>
    <row r="49" spans="5:38">
      <c r="E49" s="164" t="s">
        <v>65</v>
      </c>
      <c r="F49" s="174"/>
      <c r="G49" s="174"/>
      <c r="H49" s="174"/>
      <c r="I49" s="174">
        <f>J16</f>
        <v>1</v>
      </c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</row>
    <row r="50" spans="5:38">
      <c r="E50" s="164" t="s">
        <v>5</v>
      </c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</row>
    <row r="51" spans="5:38">
      <c r="E51" s="164" t="s">
        <v>204</v>
      </c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</row>
    <row r="52" spans="5:38">
      <c r="E52" s="164" t="s">
        <v>223</v>
      </c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</row>
    <row r="53" spans="5:38">
      <c r="E53" s="164" t="s">
        <v>217</v>
      </c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</row>
    <row r="54" spans="5:38">
      <c r="E54" s="164" t="s">
        <v>14</v>
      </c>
      <c r="F54" s="174"/>
      <c r="G54" s="174"/>
      <c r="H54" s="174"/>
      <c r="I54" s="174">
        <f>J12</f>
        <v>7</v>
      </c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</row>
    <row r="55" spans="5:38">
      <c r="E55" s="164" t="s">
        <v>22</v>
      </c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</row>
    <row r="56" spans="5:38">
      <c r="E56" s="164" t="s">
        <v>13</v>
      </c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</row>
    <row r="57" spans="5:38">
      <c r="E57" s="164" t="s">
        <v>15</v>
      </c>
      <c r="F57" s="174"/>
      <c r="G57" s="174"/>
      <c r="H57" s="174"/>
      <c r="I57" s="174">
        <f>J11</f>
        <v>8</v>
      </c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</row>
    <row r="58" spans="5:38">
      <c r="E58" s="164" t="s">
        <v>306</v>
      </c>
      <c r="F58" s="174"/>
      <c r="G58" s="174"/>
      <c r="H58" s="174"/>
      <c r="I58" s="174">
        <f>J14</f>
        <v>3</v>
      </c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</row>
    <row r="59" spans="5:38">
      <c r="E59" s="164" t="s">
        <v>352</v>
      </c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</row>
    <row r="60" spans="5:38">
      <c r="E60" s="164" t="s">
        <v>357</v>
      </c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</row>
  </sheetData>
  <sortState ref="A2:H10">
    <sortCondition descending="1" ref="G2:G10"/>
  </sortState>
  <mergeCells count="243">
    <mergeCell ref="B1:D1"/>
    <mergeCell ref="AG1:AI1"/>
    <mergeCell ref="AJ1:AL1"/>
    <mergeCell ref="AA1:AC1"/>
    <mergeCell ref="AD1:AF1"/>
    <mergeCell ref="I1:K1"/>
    <mergeCell ref="L1:N1"/>
    <mergeCell ref="O1:Q1"/>
    <mergeCell ref="R1:T1"/>
    <mergeCell ref="U1:W1"/>
    <mergeCell ref="X1:Z1"/>
    <mergeCell ref="F1:H1"/>
    <mergeCell ref="F45:H45"/>
    <mergeCell ref="I40:K40"/>
    <mergeCell ref="I41:K41"/>
    <mergeCell ref="I42:K42"/>
    <mergeCell ref="I43:K43"/>
    <mergeCell ref="I44:K44"/>
    <mergeCell ref="I45:K45"/>
    <mergeCell ref="F40:H40"/>
    <mergeCell ref="F41:H41"/>
    <mergeCell ref="F42:H42"/>
    <mergeCell ref="F43:H43"/>
    <mergeCell ref="F44:H44"/>
    <mergeCell ref="I60:K60"/>
    <mergeCell ref="I51:K51"/>
    <mergeCell ref="I52:K52"/>
    <mergeCell ref="I53:K53"/>
    <mergeCell ref="I54:K54"/>
    <mergeCell ref="I55:K55"/>
    <mergeCell ref="I46:K46"/>
    <mergeCell ref="I47:K47"/>
    <mergeCell ref="I48:K48"/>
    <mergeCell ref="I50:K50"/>
    <mergeCell ref="I49:K49"/>
    <mergeCell ref="F46:H46"/>
    <mergeCell ref="F47:H47"/>
    <mergeCell ref="F48:H48"/>
    <mergeCell ref="F49:H49"/>
    <mergeCell ref="F50:H50"/>
    <mergeCell ref="I56:K56"/>
    <mergeCell ref="I57:K57"/>
    <mergeCell ref="I58:K58"/>
    <mergeCell ref="I59:K59"/>
    <mergeCell ref="F56:H56"/>
    <mergeCell ref="F57:H57"/>
    <mergeCell ref="F58:H58"/>
    <mergeCell ref="F59:H59"/>
    <mergeCell ref="F60:H60"/>
    <mergeCell ref="F51:H51"/>
    <mergeCell ref="F52:H52"/>
    <mergeCell ref="F53:H53"/>
    <mergeCell ref="F54:H54"/>
    <mergeCell ref="F55:H55"/>
    <mergeCell ref="L53:N53"/>
    <mergeCell ref="L54:N54"/>
    <mergeCell ref="L45:N45"/>
    <mergeCell ref="L46:N46"/>
    <mergeCell ref="L47:N47"/>
    <mergeCell ref="L48:N48"/>
    <mergeCell ref="L49:N49"/>
    <mergeCell ref="L40:N40"/>
    <mergeCell ref="L41:N41"/>
    <mergeCell ref="L42:N42"/>
    <mergeCell ref="L43:N43"/>
    <mergeCell ref="L44:N44"/>
    <mergeCell ref="L60:N60"/>
    <mergeCell ref="O40:Q40"/>
    <mergeCell ref="R40:T40"/>
    <mergeCell ref="U40:W40"/>
    <mergeCell ref="X40:Z40"/>
    <mergeCell ref="O42:Q42"/>
    <mergeCell ref="R42:T42"/>
    <mergeCell ref="U42:W42"/>
    <mergeCell ref="X42:Z42"/>
    <mergeCell ref="O44:Q44"/>
    <mergeCell ref="R44:T44"/>
    <mergeCell ref="U44:W44"/>
    <mergeCell ref="X44:Z44"/>
    <mergeCell ref="O46:Q46"/>
    <mergeCell ref="R46:T46"/>
    <mergeCell ref="U46:W46"/>
    <mergeCell ref="L55:N55"/>
    <mergeCell ref="L56:N56"/>
    <mergeCell ref="L57:N57"/>
    <mergeCell ref="L58:N58"/>
    <mergeCell ref="L59:N59"/>
    <mergeCell ref="L50:N50"/>
    <mergeCell ref="L51:N51"/>
    <mergeCell ref="L52:N52"/>
    <mergeCell ref="AA40:AC40"/>
    <mergeCell ref="AD40:AF40"/>
    <mergeCell ref="AG40:AI40"/>
    <mergeCell ref="AJ40:AL40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O45:Q45"/>
    <mergeCell ref="R45:T45"/>
    <mergeCell ref="U45:W45"/>
    <mergeCell ref="X45:Z45"/>
    <mergeCell ref="AA45:AC45"/>
    <mergeCell ref="AD45:AF45"/>
    <mergeCell ref="AG45:AI45"/>
    <mergeCell ref="AJ45:AL45"/>
    <mergeCell ref="AA42:AC42"/>
    <mergeCell ref="AD42:AF42"/>
    <mergeCell ref="AG42:AI42"/>
    <mergeCell ref="AJ42:AL42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X46:Z46"/>
    <mergeCell ref="AA46:AC46"/>
    <mergeCell ref="AD46:AF46"/>
    <mergeCell ref="AG46:AI46"/>
    <mergeCell ref="AJ46:AL46"/>
    <mergeCell ref="AA44:AC44"/>
    <mergeCell ref="AD44:AF44"/>
    <mergeCell ref="AG44:AI44"/>
    <mergeCell ref="AJ44:AL44"/>
    <mergeCell ref="AD47:AF47"/>
    <mergeCell ref="AG47:AI47"/>
    <mergeCell ref="AJ47:AL47"/>
    <mergeCell ref="O48:Q48"/>
    <mergeCell ref="R48:T48"/>
    <mergeCell ref="U48:W48"/>
    <mergeCell ref="X48:Z48"/>
    <mergeCell ref="AA48:AC48"/>
    <mergeCell ref="AD48:AF48"/>
    <mergeCell ref="AG48:AI48"/>
    <mergeCell ref="AJ48:AL48"/>
    <mergeCell ref="O47:Q47"/>
    <mergeCell ref="R47:T47"/>
    <mergeCell ref="U47:W47"/>
    <mergeCell ref="X47:Z47"/>
    <mergeCell ref="AA47:AC47"/>
    <mergeCell ref="AD49:AF49"/>
    <mergeCell ref="AG49:AI49"/>
    <mergeCell ref="AJ49:AL49"/>
    <mergeCell ref="O50:Q50"/>
    <mergeCell ref="R50:T50"/>
    <mergeCell ref="U50:W50"/>
    <mergeCell ref="X50:Z50"/>
    <mergeCell ref="AA50:AC50"/>
    <mergeCell ref="AD50:AF50"/>
    <mergeCell ref="AG50:AI50"/>
    <mergeCell ref="AJ50:AL50"/>
    <mergeCell ref="O49:Q49"/>
    <mergeCell ref="R49:T49"/>
    <mergeCell ref="U49:W49"/>
    <mergeCell ref="X49:Z49"/>
    <mergeCell ref="AA49:AC49"/>
    <mergeCell ref="AD51:AF51"/>
    <mergeCell ref="AG51:AI51"/>
    <mergeCell ref="AJ51:AL51"/>
    <mergeCell ref="O52:Q52"/>
    <mergeCell ref="R52:T52"/>
    <mergeCell ref="U52:W52"/>
    <mergeCell ref="X52:Z52"/>
    <mergeCell ref="AA52:AC52"/>
    <mergeCell ref="AD52:AF52"/>
    <mergeCell ref="AG52:AI52"/>
    <mergeCell ref="AJ52:AL52"/>
    <mergeCell ref="O51:Q51"/>
    <mergeCell ref="R51:T51"/>
    <mergeCell ref="U51:W51"/>
    <mergeCell ref="X51:Z51"/>
    <mergeCell ref="AA51:AC51"/>
    <mergeCell ref="AD53:AF53"/>
    <mergeCell ref="AG53:AI53"/>
    <mergeCell ref="AJ53:AL53"/>
    <mergeCell ref="O54:Q54"/>
    <mergeCell ref="R54:T54"/>
    <mergeCell ref="U54:W54"/>
    <mergeCell ref="X54:Z54"/>
    <mergeCell ref="AA54:AC54"/>
    <mergeCell ref="AD54:AF54"/>
    <mergeCell ref="AG54:AI54"/>
    <mergeCell ref="AJ54:AL54"/>
    <mergeCell ref="O53:Q53"/>
    <mergeCell ref="R53:T53"/>
    <mergeCell ref="U53:W53"/>
    <mergeCell ref="X53:Z53"/>
    <mergeCell ref="AA53:AC53"/>
    <mergeCell ref="AD55:AF55"/>
    <mergeCell ref="AG55:AI55"/>
    <mergeCell ref="AJ55:AL55"/>
    <mergeCell ref="O56:Q56"/>
    <mergeCell ref="R56:T56"/>
    <mergeCell ref="U56:W56"/>
    <mergeCell ref="X56:Z56"/>
    <mergeCell ref="AA56:AC56"/>
    <mergeCell ref="AD56:AF56"/>
    <mergeCell ref="AG56:AI56"/>
    <mergeCell ref="AJ56:AL56"/>
    <mergeCell ref="O55:Q55"/>
    <mergeCell ref="R55:T55"/>
    <mergeCell ref="U55:W55"/>
    <mergeCell ref="X55:Z55"/>
    <mergeCell ref="AA55:AC55"/>
    <mergeCell ref="AD57:AF57"/>
    <mergeCell ref="AG57:AI57"/>
    <mergeCell ref="AJ57:AL57"/>
    <mergeCell ref="O58:Q58"/>
    <mergeCell ref="R58:T58"/>
    <mergeCell ref="U58:W58"/>
    <mergeCell ref="X58:Z58"/>
    <mergeCell ref="AA58:AC58"/>
    <mergeCell ref="AD58:AF58"/>
    <mergeCell ref="AG58:AI58"/>
    <mergeCell ref="AJ58:AL58"/>
    <mergeCell ref="O57:Q57"/>
    <mergeCell ref="R57:T57"/>
    <mergeCell ref="U57:W57"/>
    <mergeCell ref="X57:Z57"/>
    <mergeCell ref="AA57:AC57"/>
    <mergeCell ref="AD59:AF59"/>
    <mergeCell ref="AG59:AI59"/>
    <mergeCell ref="AJ59:AL59"/>
    <mergeCell ref="O60:Q60"/>
    <mergeCell ref="R60:T60"/>
    <mergeCell ref="U60:W60"/>
    <mergeCell ref="X60:Z60"/>
    <mergeCell ref="AA60:AC60"/>
    <mergeCell ref="AD60:AF60"/>
    <mergeCell ref="AG60:AI60"/>
    <mergeCell ref="AJ60:AL60"/>
    <mergeCell ref="O59:Q59"/>
    <mergeCell ref="R59:T59"/>
    <mergeCell ref="U59:W59"/>
    <mergeCell ref="X59:Z59"/>
    <mergeCell ref="AA59:AC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O60"/>
  <sheetViews>
    <sheetView zoomScale="70" zoomScaleNormal="70" workbookViewId="0">
      <pane xSplit="8" ySplit="2" topLeftCell="I18" activePane="bottomRight" state="frozen"/>
      <selection pane="topRight" activeCell="I1" sqref="I1"/>
      <selection pane="bottomLeft" activeCell="A3" sqref="A3"/>
      <selection pane="bottomRight" activeCell="L40" sqref="L40:N40"/>
    </sheetView>
  </sheetViews>
  <sheetFormatPr baseColWidth="10" defaultRowHeight="14.4"/>
  <cols>
    <col min="1" max="1" width="16.88671875" customWidth="1"/>
    <col min="2" max="7" width="13.33203125" customWidth="1"/>
    <col min="8" max="8" width="9.88671875" customWidth="1"/>
    <col min="9" max="9" width="9.6640625" customWidth="1"/>
    <col min="10" max="11" width="7.33203125" customWidth="1"/>
    <col min="12" max="12" width="10" customWidth="1"/>
    <col min="13" max="41" width="7.33203125" customWidth="1"/>
  </cols>
  <sheetData>
    <row r="1" spans="1:41" ht="17.25" customHeight="1" thickBot="1">
      <c r="A1" s="82"/>
      <c r="B1" s="196" t="s">
        <v>32</v>
      </c>
      <c r="C1" s="197"/>
      <c r="D1" s="197"/>
      <c r="E1" s="197"/>
      <c r="F1" s="197"/>
      <c r="G1" s="204"/>
      <c r="H1" s="57" t="s">
        <v>66</v>
      </c>
      <c r="I1" s="179" t="s">
        <v>2</v>
      </c>
      <c r="J1" s="179"/>
      <c r="K1" s="179"/>
      <c r="L1" s="181" t="s">
        <v>3</v>
      </c>
      <c r="M1" s="182"/>
      <c r="N1" s="183"/>
      <c r="O1" s="181" t="s">
        <v>8</v>
      </c>
      <c r="P1" s="182"/>
      <c r="Q1" s="183"/>
      <c r="R1" s="187" t="s">
        <v>6</v>
      </c>
      <c r="S1" s="188"/>
      <c r="T1" s="189"/>
      <c r="U1" s="181" t="s">
        <v>5</v>
      </c>
      <c r="V1" s="182"/>
      <c r="W1" s="183"/>
      <c r="X1" s="181" t="s">
        <v>4</v>
      </c>
      <c r="Y1" s="182"/>
      <c r="Z1" s="183"/>
      <c r="AA1" s="181" t="s">
        <v>36</v>
      </c>
      <c r="AB1" s="182"/>
      <c r="AC1" s="183"/>
      <c r="AD1" s="187" t="s">
        <v>7</v>
      </c>
      <c r="AE1" s="188"/>
      <c r="AF1" s="189"/>
      <c r="AG1" s="198" t="s">
        <v>18</v>
      </c>
      <c r="AH1" s="199"/>
      <c r="AI1" s="200"/>
      <c r="AJ1" s="181" t="s">
        <v>9</v>
      </c>
      <c r="AK1" s="182"/>
      <c r="AL1" s="183"/>
      <c r="AM1" s="175" t="s">
        <v>27</v>
      </c>
      <c r="AN1" s="176"/>
      <c r="AO1" s="177"/>
    </row>
    <row r="2" spans="1:41" ht="17.25" customHeight="1" thickBot="1">
      <c r="A2" s="55" t="s">
        <v>31</v>
      </c>
      <c r="B2" s="48" t="s">
        <v>38</v>
      </c>
      <c r="C2" s="50" t="s">
        <v>39</v>
      </c>
      <c r="D2" s="51" t="s">
        <v>40</v>
      </c>
      <c r="E2" s="50" t="s">
        <v>41</v>
      </c>
      <c r="F2" s="51" t="s">
        <v>42</v>
      </c>
      <c r="G2" s="49" t="s">
        <v>43</v>
      </c>
      <c r="H2" s="58" t="s">
        <v>67</v>
      </c>
      <c r="I2" s="47" t="s">
        <v>34</v>
      </c>
      <c r="J2" s="42" t="s">
        <v>35</v>
      </c>
      <c r="K2" s="43" t="s">
        <v>33</v>
      </c>
      <c r="L2" s="44" t="s">
        <v>34</v>
      </c>
      <c r="M2" s="42" t="s">
        <v>35</v>
      </c>
      <c r="N2" s="43" t="s">
        <v>33</v>
      </c>
      <c r="O2" s="44" t="s">
        <v>34</v>
      </c>
      <c r="P2" s="42" t="s">
        <v>35</v>
      </c>
      <c r="Q2" s="43" t="s">
        <v>33</v>
      </c>
      <c r="R2" s="44" t="s">
        <v>34</v>
      </c>
      <c r="S2" s="42" t="s">
        <v>35</v>
      </c>
      <c r="T2" s="43" t="s">
        <v>33</v>
      </c>
      <c r="U2" s="44" t="s">
        <v>34</v>
      </c>
      <c r="V2" s="42" t="s">
        <v>35</v>
      </c>
      <c r="W2" s="43" t="s">
        <v>33</v>
      </c>
      <c r="X2" s="44" t="s">
        <v>34</v>
      </c>
      <c r="Y2" s="42" t="s">
        <v>35</v>
      </c>
      <c r="Z2" s="43" t="s">
        <v>33</v>
      </c>
      <c r="AA2" s="44" t="s">
        <v>34</v>
      </c>
      <c r="AB2" s="42" t="s">
        <v>35</v>
      </c>
      <c r="AC2" s="43" t="s">
        <v>33</v>
      </c>
      <c r="AD2" s="44" t="s">
        <v>34</v>
      </c>
      <c r="AE2" s="42" t="s">
        <v>35</v>
      </c>
      <c r="AF2" s="43" t="s">
        <v>33</v>
      </c>
      <c r="AG2" s="44" t="s">
        <v>34</v>
      </c>
      <c r="AH2" s="42" t="s">
        <v>35</v>
      </c>
      <c r="AI2" s="43" t="s">
        <v>33</v>
      </c>
      <c r="AJ2" s="44" t="s">
        <v>34</v>
      </c>
      <c r="AK2" s="42" t="s">
        <v>35</v>
      </c>
      <c r="AL2" s="43" t="s">
        <v>33</v>
      </c>
      <c r="AM2" s="44" t="s">
        <v>34</v>
      </c>
      <c r="AN2" s="42" t="s">
        <v>35</v>
      </c>
      <c r="AO2" s="43" t="s">
        <v>33</v>
      </c>
    </row>
    <row r="3" spans="1:41" s="107" customFormat="1" ht="32.25" customHeight="1">
      <c r="A3" s="102" t="s">
        <v>37</v>
      </c>
      <c r="B3" s="75" t="s">
        <v>108</v>
      </c>
      <c r="C3" s="59" t="s">
        <v>109</v>
      </c>
      <c r="D3" s="59" t="s">
        <v>110</v>
      </c>
      <c r="E3" s="59" t="s">
        <v>111</v>
      </c>
      <c r="F3" s="127" t="s">
        <v>328</v>
      </c>
      <c r="G3" s="128" t="s">
        <v>329</v>
      </c>
      <c r="H3" s="103">
        <f t="shared" ref="H3:H25" si="0">SUM(J3+M3+P3+S3+V3+Y3+AB3+AH3+AK3+AN3)</f>
        <v>16</v>
      </c>
      <c r="I3" s="104">
        <v>1.6562500000000001E-2</v>
      </c>
      <c r="J3" s="105">
        <v>8</v>
      </c>
      <c r="K3" s="106">
        <v>1</v>
      </c>
      <c r="L3" s="104">
        <v>1.8396990740740742E-2</v>
      </c>
      <c r="M3" s="105">
        <v>8</v>
      </c>
      <c r="N3" s="106">
        <v>1</v>
      </c>
      <c r="O3" s="104"/>
      <c r="P3" s="105"/>
      <c r="Q3" s="106"/>
      <c r="R3" s="104"/>
      <c r="S3" s="105"/>
      <c r="T3" s="106"/>
      <c r="U3" s="104"/>
      <c r="V3" s="105"/>
      <c r="W3" s="106"/>
      <c r="X3" s="104"/>
      <c r="Y3" s="105"/>
      <c r="Z3" s="106"/>
      <c r="AA3" s="104"/>
      <c r="AB3" s="105"/>
      <c r="AC3" s="106"/>
      <c r="AD3" s="104"/>
      <c r="AE3" s="105"/>
      <c r="AF3" s="106"/>
      <c r="AG3" s="104"/>
      <c r="AH3" s="105"/>
      <c r="AI3" s="106"/>
      <c r="AJ3" s="104"/>
      <c r="AK3" s="105"/>
      <c r="AL3" s="106"/>
      <c r="AM3" s="104"/>
      <c r="AN3" s="105"/>
      <c r="AO3" s="106"/>
    </row>
    <row r="4" spans="1:41" s="107" customFormat="1" ht="32.25" customHeight="1">
      <c r="A4" s="108" t="s">
        <v>47</v>
      </c>
      <c r="B4" s="75" t="s">
        <v>89</v>
      </c>
      <c r="C4" s="59" t="s">
        <v>112</v>
      </c>
      <c r="D4" s="59" t="s">
        <v>113</v>
      </c>
      <c r="E4" s="59" t="s">
        <v>114</v>
      </c>
      <c r="F4" s="129" t="s">
        <v>332</v>
      </c>
      <c r="G4" s="130"/>
      <c r="H4" s="109">
        <f t="shared" si="0"/>
        <v>13</v>
      </c>
      <c r="I4" s="110">
        <v>1.7557870370370373E-2</v>
      </c>
      <c r="J4" s="111">
        <v>7</v>
      </c>
      <c r="K4" s="112">
        <v>2</v>
      </c>
      <c r="L4" s="110">
        <v>2.0222222222222221E-2</v>
      </c>
      <c r="M4" s="111">
        <v>6</v>
      </c>
      <c r="N4" s="112">
        <v>3</v>
      </c>
      <c r="O4" s="110"/>
      <c r="P4" s="111"/>
      <c r="Q4" s="112"/>
      <c r="R4" s="110"/>
      <c r="S4" s="111"/>
      <c r="T4" s="112"/>
      <c r="U4" s="110"/>
      <c r="V4" s="111"/>
      <c r="W4" s="112"/>
      <c r="X4" s="110"/>
      <c r="Y4" s="111"/>
      <c r="Z4" s="112"/>
      <c r="AA4" s="110"/>
      <c r="AB4" s="111"/>
      <c r="AC4" s="112"/>
      <c r="AD4" s="110"/>
      <c r="AE4" s="111"/>
      <c r="AF4" s="112"/>
      <c r="AG4" s="110"/>
      <c r="AH4" s="111"/>
      <c r="AI4" s="112"/>
      <c r="AJ4" s="110"/>
      <c r="AK4" s="111"/>
      <c r="AL4" s="112"/>
      <c r="AM4" s="110"/>
      <c r="AN4" s="111"/>
      <c r="AO4" s="112"/>
    </row>
    <row r="5" spans="1:41" s="107" customFormat="1" ht="32.25" customHeight="1">
      <c r="A5" s="113" t="s">
        <v>60</v>
      </c>
      <c r="B5" s="76" t="s">
        <v>115</v>
      </c>
      <c r="C5" s="60" t="s">
        <v>116</v>
      </c>
      <c r="D5" s="60" t="s">
        <v>117</v>
      </c>
      <c r="E5" s="60" t="s">
        <v>118</v>
      </c>
      <c r="F5" s="138" t="s">
        <v>107</v>
      </c>
      <c r="G5" s="162" t="s">
        <v>333</v>
      </c>
      <c r="H5" s="109">
        <f t="shared" si="0"/>
        <v>11</v>
      </c>
      <c r="I5" s="114">
        <v>1.818287037037037E-2</v>
      </c>
      <c r="J5" s="115">
        <v>6</v>
      </c>
      <c r="K5" s="116">
        <v>3</v>
      </c>
      <c r="L5" s="114">
        <v>2.0682870370370372E-2</v>
      </c>
      <c r="M5" s="115">
        <v>5</v>
      </c>
      <c r="N5" s="116">
        <v>4</v>
      </c>
      <c r="O5" s="114"/>
      <c r="P5" s="115"/>
      <c r="Q5" s="116"/>
      <c r="R5" s="114"/>
      <c r="S5" s="115"/>
      <c r="T5" s="116"/>
      <c r="U5" s="114"/>
      <c r="V5" s="115"/>
      <c r="W5" s="116"/>
      <c r="X5" s="114"/>
      <c r="Y5" s="115"/>
      <c r="Z5" s="116"/>
      <c r="AA5" s="114"/>
      <c r="AB5" s="115"/>
      <c r="AC5" s="116"/>
      <c r="AD5" s="114"/>
      <c r="AE5" s="115"/>
      <c r="AF5" s="116"/>
      <c r="AG5" s="114"/>
      <c r="AH5" s="115"/>
      <c r="AI5" s="116"/>
      <c r="AJ5" s="114"/>
      <c r="AK5" s="115"/>
      <c r="AL5" s="116"/>
      <c r="AM5" s="114"/>
      <c r="AN5" s="115"/>
      <c r="AO5" s="116"/>
    </row>
    <row r="6" spans="1:41" s="107" customFormat="1" ht="32.25" customHeight="1">
      <c r="A6" s="113" t="s">
        <v>56</v>
      </c>
      <c r="B6" s="76" t="s">
        <v>119</v>
      </c>
      <c r="C6" s="60" t="s">
        <v>120</v>
      </c>
      <c r="D6" s="60" t="s">
        <v>121</v>
      </c>
      <c r="E6" s="60" t="s">
        <v>122</v>
      </c>
      <c r="F6" s="131"/>
      <c r="G6" s="132"/>
      <c r="H6" s="109">
        <f t="shared" si="0"/>
        <v>5</v>
      </c>
      <c r="I6" s="110">
        <v>1.8865740740740742E-2</v>
      </c>
      <c r="J6" s="111">
        <v>5</v>
      </c>
      <c r="K6" s="112">
        <v>4</v>
      </c>
      <c r="L6" s="110"/>
      <c r="M6" s="111"/>
      <c r="N6" s="112"/>
      <c r="O6" s="110"/>
      <c r="P6" s="111"/>
      <c r="Q6" s="112"/>
      <c r="R6" s="110"/>
      <c r="S6" s="111"/>
      <c r="T6" s="112"/>
      <c r="U6" s="110"/>
      <c r="V6" s="111"/>
      <c r="W6" s="112"/>
      <c r="X6" s="110"/>
      <c r="Y6" s="111"/>
      <c r="Z6" s="112"/>
      <c r="AA6" s="110"/>
      <c r="AB6" s="111"/>
      <c r="AC6" s="112"/>
      <c r="AD6" s="110"/>
      <c r="AE6" s="111"/>
      <c r="AF6" s="112"/>
      <c r="AG6" s="110"/>
      <c r="AH6" s="111"/>
      <c r="AI6" s="112"/>
      <c r="AJ6" s="110"/>
      <c r="AK6" s="111"/>
      <c r="AL6" s="112"/>
      <c r="AM6" s="110"/>
      <c r="AN6" s="111"/>
      <c r="AO6" s="112"/>
    </row>
    <row r="7" spans="1:41" s="107" customFormat="1" ht="32.25" customHeight="1">
      <c r="A7" s="113" t="s">
        <v>53</v>
      </c>
      <c r="B7" s="75" t="s">
        <v>123</v>
      </c>
      <c r="C7" s="59" t="s">
        <v>124</v>
      </c>
      <c r="D7" s="59" t="s">
        <v>125</v>
      </c>
      <c r="E7" s="59" t="s">
        <v>126</v>
      </c>
      <c r="F7" s="131" t="s">
        <v>351</v>
      </c>
      <c r="G7" s="132"/>
      <c r="H7" s="109">
        <f t="shared" si="0"/>
        <v>5</v>
      </c>
      <c r="I7" s="114">
        <v>1.9143518518518518E-2</v>
      </c>
      <c r="J7" s="115">
        <v>4</v>
      </c>
      <c r="K7" s="116">
        <v>5</v>
      </c>
      <c r="L7" s="114">
        <v>2.4104166666666666E-2</v>
      </c>
      <c r="M7" s="115">
        <v>1</v>
      </c>
      <c r="N7" s="116">
        <v>13</v>
      </c>
      <c r="O7" s="114"/>
      <c r="P7" s="115"/>
      <c r="Q7" s="116"/>
      <c r="R7" s="114"/>
      <c r="S7" s="115"/>
      <c r="T7" s="116"/>
      <c r="U7" s="114"/>
      <c r="V7" s="115"/>
      <c r="W7" s="116"/>
      <c r="X7" s="114"/>
      <c r="Y7" s="115"/>
      <c r="Z7" s="116"/>
      <c r="AA7" s="114"/>
      <c r="AB7" s="115"/>
      <c r="AC7" s="116"/>
      <c r="AD7" s="114"/>
      <c r="AE7" s="115"/>
      <c r="AF7" s="116"/>
      <c r="AG7" s="114"/>
      <c r="AH7" s="115"/>
      <c r="AI7" s="116"/>
      <c r="AJ7" s="114"/>
      <c r="AK7" s="115"/>
      <c r="AL7" s="116"/>
      <c r="AM7" s="114"/>
      <c r="AN7" s="115"/>
      <c r="AO7" s="116"/>
    </row>
    <row r="8" spans="1:41" s="107" customFormat="1" ht="32.25" customHeight="1">
      <c r="A8" s="113" t="s">
        <v>55</v>
      </c>
      <c r="B8" s="76" t="s">
        <v>127</v>
      </c>
      <c r="C8" s="60" t="s">
        <v>128</v>
      </c>
      <c r="D8" s="60" t="s">
        <v>129</v>
      </c>
      <c r="E8" s="60" t="s">
        <v>130</v>
      </c>
      <c r="F8" s="138" t="s">
        <v>362</v>
      </c>
      <c r="G8" s="132"/>
      <c r="H8" s="109">
        <f t="shared" si="0"/>
        <v>4</v>
      </c>
      <c r="I8" s="110">
        <v>1.9502314814814816E-2</v>
      </c>
      <c r="J8" s="111">
        <v>3</v>
      </c>
      <c r="K8" s="112">
        <v>6</v>
      </c>
      <c r="L8" s="110">
        <v>2.3608796296296298E-2</v>
      </c>
      <c r="M8" s="111">
        <v>1</v>
      </c>
      <c r="N8" s="112">
        <v>12</v>
      </c>
      <c r="O8" s="110"/>
      <c r="P8" s="111"/>
      <c r="Q8" s="112"/>
      <c r="R8" s="110"/>
      <c r="S8" s="111"/>
      <c r="T8" s="112"/>
      <c r="U8" s="110"/>
      <c r="V8" s="111"/>
      <c r="W8" s="112"/>
      <c r="X8" s="110"/>
      <c r="Y8" s="111"/>
      <c r="Z8" s="112"/>
      <c r="AA8" s="110"/>
      <c r="AB8" s="111"/>
      <c r="AC8" s="112"/>
      <c r="AD8" s="110"/>
      <c r="AE8" s="111"/>
      <c r="AF8" s="112"/>
      <c r="AG8" s="110"/>
      <c r="AH8" s="111"/>
      <c r="AI8" s="112"/>
      <c r="AJ8" s="110"/>
      <c r="AK8" s="111"/>
      <c r="AL8" s="112"/>
      <c r="AM8" s="110"/>
      <c r="AN8" s="111"/>
      <c r="AO8" s="112"/>
    </row>
    <row r="9" spans="1:41" s="107" customFormat="1" ht="32.25" customHeight="1">
      <c r="A9" s="113" t="s">
        <v>61</v>
      </c>
      <c r="B9" s="76" t="s">
        <v>131</v>
      </c>
      <c r="C9" s="60" t="s">
        <v>132</v>
      </c>
      <c r="D9" s="60" t="s">
        <v>133</v>
      </c>
      <c r="E9" s="60" t="s">
        <v>134</v>
      </c>
      <c r="F9" s="138" t="s">
        <v>342</v>
      </c>
      <c r="G9" s="162" t="s">
        <v>343</v>
      </c>
      <c r="H9" s="109">
        <f t="shared" si="0"/>
        <v>5</v>
      </c>
      <c r="I9" s="114">
        <v>1.9988425925925927E-2</v>
      </c>
      <c r="J9" s="115">
        <v>2</v>
      </c>
      <c r="K9" s="116">
        <v>7</v>
      </c>
      <c r="L9" s="114">
        <v>2.1804398148148149E-2</v>
      </c>
      <c r="M9" s="115">
        <v>3</v>
      </c>
      <c r="N9" s="116">
        <v>6</v>
      </c>
      <c r="O9" s="114"/>
      <c r="P9" s="115"/>
      <c r="Q9" s="116"/>
      <c r="R9" s="114"/>
      <c r="S9" s="115"/>
      <c r="T9" s="116"/>
      <c r="U9" s="114"/>
      <c r="V9" s="115"/>
      <c r="W9" s="116"/>
      <c r="X9" s="114"/>
      <c r="Y9" s="115"/>
      <c r="Z9" s="116"/>
      <c r="AA9" s="114"/>
      <c r="AB9" s="115"/>
      <c r="AC9" s="116"/>
      <c r="AD9" s="114"/>
      <c r="AE9" s="115"/>
      <c r="AF9" s="116"/>
      <c r="AG9" s="114"/>
      <c r="AH9" s="115"/>
      <c r="AI9" s="116"/>
      <c r="AJ9" s="114"/>
      <c r="AK9" s="115"/>
      <c r="AL9" s="116"/>
      <c r="AM9" s="114"/>
      <c r="AN9" s="115"/>
      <c r="AO9" s="116"/>
    </row>
    <row r="10" spans="1:41" s="107" customFormat="1" ht="32.25" customHeight="1">
      <c r="A10" s="113" t="s">
        <v>4</v>
      </c>
      <c r="B10" s="75" t="s">
        <v>135</v>
      </c>
      <c r="C10" s="59" t="s">
        <v>136</v>
      </c>
      <c r="D10" s="59" t="s">
        <v>137</v>
      </c>
      <c r="E10" s="59" t="s">
        <v>138</v>
      </c>
      <c r="F10" s="131" t="s">
        <v>350</v>
      </c>
      <c r="G10" s="132"/>
      <c r="H10" s="109">
        <f t="shared" si="0"/>
        <v>2</v>
      </c>
      <c r="I10" s="110">
        <v>2.0092592592592592E-2</v>
      </c>
      <c r="J10" s="111">
        <v>1</v>
      </c>
      <c r="K10" s="112">
        <v>8</v>
      </c>
      <c r="L10" s="110">
        <v>2.3359953703703706E-2</v>
      </c>
      <c r="M10" s="111">
        <v>1</v>
      </c>
      <c r="N10" s="112">
        <v>10</v>
      </c>
      <c r="O10" s="110"/>
      <c r="P10" s="111"/>
      <c r="Q10" s="112"/>
      <c r="R10" s="110"/>
      <c r="S10" s="111"/>
      <c r="T10" s="112"/>
      <c r="U10" s="110"/>
      <c r="V10" s="111"/>
      <c r="W10" s="112"/>
      <c r="X10" s="110"/>
      <c r="Y10" s="111"/>
      <c r="Z10" s="112"/>
      <c r="AA10" s="110"/>
      <c r="AB10" s="111"/>
      <c r="AC10" s="112"/>
      <c r="AD10" s="110"/>
      <c r="AE10" s="111"/>
      <c r="AF10" s="112"/>
      <c r="AG10" s="110"/>
      <c r="AH10" s="111"/>
      <c r="AI10" s="112"/>
      <c r="AJ10" s="110"/>
      <c r="AK10" s="111"/>
      <c r="AL10" s="112"/>
      <c r="AM10" s="110"/>
      <c r="AN10" s="111"/>
      <c r="AO10" s="112"/>
    </row>
    <row r="11" spans="1:41" s="107" customFormat="1" ht="32.25" customHeight="1">
      <c r="A11" s="113" t="s">
        <v>65</v>
      </c>
      <c r="B11" s="76" t="s">
        <v>139</v>
      </c>
      <c r="C11" s="60" t="s">
        <v>140</v>
      </c>
      <c r="D11" s="60" t="s">
        <v>141</v>
      </c>
      <c r="E11" s="60" t="s">
        <v>142</v>
      </c>
      <c r="F11" s="138" t="s">
        <v>363</v>
      </c>
      <c r="G11" s="162" t="s">
        <v>364</v>
      </c>
      <c r="H11" s="109">
        <f t="shared" si="0"/>
        <v>2</v>
      </c>
      <c r="I11" s="114">
        <v>2.028935185185185E-2</v>
      </c>
      <c r="J11" s="115">
        <v>1</v>
      </c>
      <c r="K11" s="116">
        <v>9</v>
      </c>
      <c r="L11" s="114">
        <v>2.4253472222222221E-2</v>
      </c>
      <c r="M11" s="115">
        <v>1</v>
      </c>
      <c r="N11" s="116">
        <v>14</v>
      </c>
      <c r="O11" s="114"/>
      <c r="P11" s="115"/>
      <c r="Q11" s="116"/>
      <c r="R11" s="114"/>
      <c r="S11" s="115"/>
      <c r="T11" s="116"/>
      <c r="U11" s="114"/>
      <c r="V11" s="115"/>
      <c r="W11" s="116"/>
      <c r="X11" s="114"/>
      <c r="Y11" s="115"/>
      <c r="Z11" s="116"/>
      <c r="AA11" s="114"/>
      <c r="AB11" s="115"/>
      <c r="AC11" s="116"/>
      <c r="AD11" s="114"/>
      <c r="AE11" s="115"/>
      <c r="AF11" s="116"/>
      <c r="AG11" s="114"/>
      <c r="AH11" s="115"/>
      <c r="AI11" s="116"/>
      <c r="AJ11" s="114"/>
      <c r="AK11" s="115"/>
      <c r="AL11" s="116"/>
      <c r="AM11" s="114"/>
      <c r="AN11" s="115"/>
      <c r="AO11" s="116"/>
    </row>
    <row r="12" spans="1:41" s="107" customFormat="1" ht="32.25" customHeight="1">
      <c r="A12" s="113" t="s">
        <v>36</v>
      </c>
      <c r="B12" s="76" t="s">
        <v>143</v>
      </c>
      <c r="C12" s="60" t="s">
        <v>144</v>
      </c>
      <c r="D12" s="60" t="s">
        <v>145</v>
      </c>
      <c r="E12" s="60" t="s">
        <v>146</v>
      </c>
      <c r="F12" s="138" t="s">
        <v>344</v>
      </c>
      <c r="G12" s="162" t="s">
        <v>345</v>
      </c>
      <c r="H12" s="109">
        <f t="shared" si="0"/>
        <v>2</v>
      </c>
      <c r="I12" s="110">
        <v>2.0462962962962964E-2</v>
      </c>
      <c r="J12" s="111">
        <v>1</v>
      </c>
      <c r="K12" s="112">
        <v>10</v>
      </c>
      <c r="L12" s="110">
        <v>2.249537037037037E-2</v>
      </c>
      <c r="M12" s="111">
        <v>1</v>
      </c>
      <c r="N12" s="112">
        <v>8</v>
      </c>
      <c r="O12" s="110"/>
      <c r="P12" s="111"/>
      <c r="Q12" s="112"/>
      <c r="R12" s="110"/>
      <c r="S12" s="111"/>
      <c r="T12" s="112"/>
      <c r="U12" s="110"/>
      <c r="V12" s="111"/>
      <c r="W12" s="112"/>
      <c r="X12" s="110"/>
      <c r="Y12" s="111"/>
      <c r="Z12" s="112"/>
      <c r="AA12" s="110"/>
      <c r="AB12" s="111"/>
      <c r="AC12" s="112"/>
      <c r="AD12" s="110"/>
      <c r="AE12" s="111"/>
      <c r="AF12" s="112"/>
      <c r="AG12" s="110"/>
      <c r="AH12" s="111"/>
      <c r="AI12" s="112"/>
      <c r="AJ12" s="110"/>
      <c r="AK12" s="111"/>
      <c r="AL12" s="112"/>
      <c r="AM12" s="110"/>
      <c r="AN12" s="111"/>
      <c r="AO12" s="112"/>
    </row>
    <row r="13" spans="1:41" s="107" customFormat="1" ht="32.25" customHeight="1">
      <c r="A13" s="113" t="s">
        <v>62</v>
      </c>
      <c r="B13" s="76" t="s">
        <v>147</v>
      </c>
      <c r="C13" s="60" t="s">
        <v>148</v>
      </c>
      <c r="D13" s="60" t="s">
        <v>149</v>
      </c>
      <c r="E13" s="60" t="s">
        <v>150</v>
      </c>
      <c r="F13" s="131"/>
      <c r="G13" s="132"/>
      <c r="H13" s="109">
        <f t="shared" si="0"/>
        <v>1</v>
      </c>
      <c r="I13" s="114">
        <v>2.1527777777777781E-2</v>
      </c>
      <c r="J13" s="115">
        <v>1</v>
      </c>
      <c r="K13" s="116">
        <v>11</v>
      </c>
      <c r="L13" s="114"/>
      <c r="M13" s="115"/>
      <c r="N13" s="116"/>
      <c r="O13" s="114"/>
      <c r="P13" s="115"/>
      <c r="Q13" s="116"/>
      <c r="R13" s="114"/>
      <c r="S13" s="115"/>
      <c r="T13" s="116"/>
      <c r="U13" s="114"/>
      <c r="V13" s="115"/>
      <c r="W13" s="116"/>
      <c r="X13" s="114"/>
      <c r="Y13" s="115"/>
      <c r="Z13" s="116"/>
      <c r="AA13" s="114"/>
      <c r="AB13" s="115"/>
      <c r="AC13" s="116"/>
      <c r="AD13" s="114"/>
      <c r="AE13" s="115"/>
      <c r="AF13" s="116"/>
      <c r="AG13" s="114"/>
      <c r="AH13" s="115"/>
      <c r="AI13" s="116"/>
      <c r="AJ13" s="114"/>
      <c r="AK13" s="115"/>
      <c r="AL13" s="116"/>
      <c r="AM13" s="114"/>
      <c r="AN13" s="115"/>
      <c r="AO13" s="116"/>
    </row>
    <row r="14" spans="1:41" s="107" customFormat="1" ht="32.25" customHeight="1">
      <c r="A14" s="113" t="s">
        <v>63</v>
      </c>
      <c r="B14" s="76" t="s">
        <v>151</v>
      </c>
      <c r="C14" s="60" t="s">
        <v>152</v>
      </c>
      <c r="D14" s="60" t="s">
        <v>153</v>
      </c>
      <c r="E14" s="60" t="s">
        <v>154</v>
      </c>
      <c r="F14" s="163" t="s">
        <v>365</v>
      </c>
      <c r="G14" s="132"/>
      <c r="H14" s="109">
        <f t="shared" si="0"/>
        <v>2</v>
      </c>
      <c r="I14" s="110">
        <v>2.1817129629629631E-2</v>
      </c>
      <c r="J14" s="111">
        <v>1</v>
      </c>
      <c r="K14" s="112">
        <v>12</v>
      </c>
      <c r="L14" s="110">
        <v>2.4565972222222222E-2</v>
      </c>
      <c r="M14" s="111">
        <v>1</v>
      </c>
      <c r="N14" s="112">
        <v>15</v>
      </c>
      <c r="O14" s="110"/>
      <c r="P14" s="111"/>
      <c r="Q14" s="112"/>
      <c r="R14" s="110"/>
      <c r="S14" s="111"/>
      <c r="T14" s="112"/>
      <c r="U14" s="110"/>
      <c r="V14" s="111"/>
      <c r="W14" s="112"/>
      <c r="X14" s="110"/>
      <c r="Y14" s="111"/>
      <c r="Z14" s="112"/>
      <c r="AA14" s="110"/>
      <c r="AB14" s="111"/>
      <c r="AC14" s="112"/>
      <c r="AD14" s="110"/>
      <c r="AE14" s="111"/>
      <c r="AF14" s="112"/>
      <c r="AG14" s="110"/>
      <c r="AH14" s="111"/>
      <c r="AI14" s="112"/>
      <c r="AJ14" s="110"/>
      <c r="AK14" s="111"/>
      <c r="AL14" s="112"/>
      <c r="AM14" s="110"/>
      <c r="AN14" s="111"/>
      <c r="AO14" s="112"/>
    </row>
    <row r="15" spans="1:41" s="107" customFormat="1" ht="32.25" customHeight="1">
      <c r="A15" s="113" t="s">
        <v>48</v>
      </c>
      <c r="B15" s="76" t="s">
        <v>155</v>
      </c>
      <c r="C15" s="60" t="s">
        <v>156</v>
      </c>
      <c r="D15" s="60" t="s">
        <v>157</v>
      </c>
      <c r="E15" s="60" t="s">
        <v>158</v>
      </c>
      <c r="F15" s="131"/>
      <c r="G15" s="132"/>
      <c r="H15" s="109">
        <f t="shared" si="0"/>
        <v>2</v>
      </c>
      <c r="I15" s="114">
        <v>2.2152777777777775E-2</v>
      </c>
      <c r="J15" s="115">
        <v>1</v>
      </c>
      <c r="K15" s="116">
        <v>13</v>
      </c>
      <c r="L15" s="114">
        <v>2.4710648148148148E-2</v>
      </c>
      <c r="M15" s="115">
        <v>1</v>
      </c>
      <c r="N15" s="116">
        <v>16</v>
      </c>
      <c r="O15" s="114"/>
      <c r="P15" s="115"/>
      <c r="Q15" s="116"/>
      <c r="R15" s="114"/>
      <c r="S15" s="115"/>
      <c r="T15" s="116"/>
      <c r="U15" s="114"/>
      <c r="V15" s="115"/>
      <c r="W15" s="116"/>
      <c r="X15" s="114"/>
      <c r="Y15" s="115"/>
      <c r="Z15" s="116"/>
      <c r="AA15" s="114"/>
      <c r="AB15" s="115"/>
      <c r="AC15" s="116"/>
      <c r="AD15" s="114"/>
      <c r="AE15" s="115"/>
      <c r="AF15" s="116"/>
      <c r="AG15" s="114"/>
      <c r="AH15" s="115"/>
      <c r="AI15" s="116"/>
      <c r="AJ15" s="114"/>
      <c r="AK15" s="115"/>
      <c r="AL15" s="116"/>
      <c r="AM15" s="114"/>
      <c r="AN15" s="115"/>
      <c r="AO15" s="116"/>
    </row>
    <row r="16" spans="1:41" s="107" customFormat="1" ht="32.25" customHeight="1">
      <c r="A16" s="113" t="s">
        <v>5</v>
      </c>
      <c r="B16" s="76" t="s">
        <v>159</v>
      </c>
      <c r="C16" s="60" t="s">
        <v>160</v>
      </c>
      <c r="D16" s="60" t="s">
        <v>161</v>
      </c>
      <c r="E16" s="60" t="s">
        <v>162</v>
      </c>
      <c r="F16" s="131"/>
      <c r="G16" s="132"/>
      <c r="H16" s="109">
        <f t="shared" si="0"/>
        <v>1</v>
      </c>
      <c r="I16" s="110">
        <v>2.4861111111111108E-2</v>
      </c>
      <c r="J16" s="111">
        <v>1</v>
      </c>
      <c r="K16" s="112">
        <v>14</v>
      </c>
      <c r="L16" s="110"/>
      <c r="M16" s="111"/>
      <c r="N16" s="112"/>
      <c r="O16" s="110"/>
      <c r="P16" s="111"/>
      <c r="Q16" s="112"/>
      <c r="R16" s="110"/>
      <c r="S16" s="111"/>
      <c r="T16" s="112"/>
      <c r="U16" s="110"/>
      <c r="V16" s="111"/>
      <c r="W16" s="112"/>
      <c r="X16" s="110"/>
      <c r="Y16" s="111"/>
      <c r="Z16" s="112"/>
      <c r="AA16" s="110"/>
      <c r="AB16" s="111"/>
      <c r="AC16" s="112"/>
      <c r="AD16" s="110"/>
      <c r="AE16" s="111"/>
      <c r="AF16" s="112"/>
      <c r="AG16" s="110"/>
      <c r="AH16" s="111"/>
      <c r="AI16" s="112"/>
      <c r="AJ16" s="110"/>
      <c r="AK16" s="111"/>
      <c r="AL16" s="112"/>
      <c r="AM16" s="110"/>
      <c r="AN16" s="111"/>
      <c r="AO16" s="112"/>
    </row>
    <row r="17" spans="1:41" s="107" customFormat="1" ht="32.25" customHeight="1">
      <c r="A17" s="113" t="s">
        <v>51</v>
      </c>
      <c r="B17" s="136" t="s">
        <v>109</v>
      </c>
      <c r="C17" s="131" t="s">
        <v>110</v>
      </c>
      <c r="D17" s="131" t="s">
        <v>330</v>
      </c>
      <c r="E17" s="131" t="s">
        <v>331</v>
      </c>
      <c r="F17" s="131"/>
      <c r="G17" s="132"/>
      <c r="H17" s="109">
        <f t="shared" si="0"/>
        <v>7</v>
      </c>
      <c r="I17" s="114"/>
      <c r="J17" s="115"/>
      <c r="K17" s="116"/>
      <c r="L17" s="114">
        <v>1.9138888888888889E-2</v>
      </c>
      <c r="M17" s="115">
        <v>7</v>
      </c>
      <c r="N17" s="116">
        <v>2</v>
      </c>
      <c r="O17" s="114"/>
      <c r="P17" s="115"/>
      <c r="Q17" s="116"/>
      <c r="R17" s="114"/>
      <c r="S17" s="115"/>
      <c r="T17" s="116"/>
      <c r="U17" s="114"/>
      <c r="V17" s="115"/>
      <c r="W17" s="116"/>
      <c r="X17" s="114"/>
      <c r="Y17" s="115"/>
      <c r="Z17" s="116"/>
      <c r="AA17" s="114"/>
      <c r="AB17" s="115"/>
      <c r="AC17" s="116"/>
      <c r="AD17" s="114"/>
      <c r="AE17" s="115"/>
      <c r="AF17" s="116"/>
      <c r="AG17" s="114"/>
      <c r="AH17" s="115"/>
      <c r="AI17" s="116"/>
      <c r="AJ17" s="114"/>
      <c r="AK17" s="115"/>
      <c r="AL17" s="116"/>
      <c r="AM17" s="114"/>
      <c r="AN17" s="115"/>
      <c r="AO17" s="116"/>
    </row>
    <row r="18" spans="1:41" s="107" customFormat="1" ht="32.25" customHeight="1">
      <c r="A18" s="113" t="s">
        <v>184</v>
      </c>
      <c r="B18" s="136" t="s">
        <v>334</v>
      </c>
      <c r="C18" s="131" t="s">
        <v>335</v>
      </c>
      <c r="D18" s="131" t="s">
        <v>336</v>
      </c>
      <c r="E18" s="131" t="s">
        <v>337</v>
      </c>
      <c r="F18" s="131"/>
      <c r="G18" s="132"/>
      <c r="H18" s="109">
        <f t="shared" si="0"/>
        <v>3</v>
      </c>
      <c r="I18" s="110"/>
      <c r="J18" s="111"/>
      <c r="K18" s="112"/>
      <c r="L18" s="110">
        <v>2.1804398148148149E-2</v>
      </c>
      <c r="M18" s="111">
        <v>3</v>
      </c>
      <c r="N18" s="112">
        <v>6</v>
      </c>
      <c r="O18" s="110"/>
      <c r="P18" s="111"/>
      <c r="Q18" s="112"/>
      <c r="R18" s="110"/>
      <c r="S18" s="111"/>
      <c r="T18" s="112"/>
      <c r="U18" s="110"/>
      <c r="V18" s="111"/>
      <c r="W18" s="112"/>
      <c r="X18" s="110"/>
      <c r="Y18" s="111"/>
      <c r="Z18" s="112"/>
      <c r="AA18" s="110"/>
      <c r="AB18" s="111"/>
      <c r="AC18" s="112"/>
      <c r="AD18" s="110"/>
      <c r="AE18" s="111"/>
      <c r="AF18" s="112"/>
      <c r="AG18" s="110"/>
      <c r="AH18" s="111"/>
      <c r="AI18" s="112"/>
      <c r="AJ18" s="110"/>
      <c r="AK18" s="111"/>
      <c r="AL18" s="112"/>
      <c r="AM18" s="110"/>
      <c r="AN18" s="111"/>
      <c r="AO18" s="112"/>
    </row>
    <row r="19" spans="1:41" s="107" customFormat="1" ht="32.25" customHeight="1">
      <c r="A19" s="113" t="s">
        <v>184</v>
      </c>
      <c r="B19" s="76" t="s">
        <v>338</v>
      </c>
      <c r="C19" s="60" t="s">
        <v>339</v>
      </c>
      <c r="D19" s="60" t="s">
        <v>340</v>
      </c>
      <c r="E19" s="60" t="s">
        <v>341</v>
      </c>
      <c r="F19" s="131"/>
      <c r="G19" s="132"/>
      <c r="H19" s="109">
        <f t="shared" si="0"/>
        <v>4</v>
      </c>
      <c r="I19" s="114"/>
      <c r="J19" s="115"/>
      <c r="K19" s="116"/>
      <c r="L19" s="114">
        <v>2.0710648148148148E-2</v>
      </c>
      <c r="M19" s="115">
        <v>4</v>
      </c>
      <c r="N19" s="116">
        <v>5</v>
      </c>
      <c r="O19" s="114"/>
      <c r="P19" s="115"/>
      <c r="Q19" s="116"/>
      <c r="R19" s="114"/>
      <c r="S19" s="115"/>
      <c r="T19" s="116"/>
      <c r="U19" s="114"/>
      <c r="V19" s="115"/>
      <c r="W19" s="116"/>
      <c r="X19" s="114"/>
      <c r="Y19" s="115"/>
      <c r="Z19" s="116"/>
      <c r="AA19" s="114"/>
      <c r="AB19" s="115"/>
      <c r="AC19" s="116"/>
      <c r="AD19" s="114"/>
      <c r="AE19" s="115"/>
      <c r="AF19" s="116"/>
      <c r="AG19" s="114"/>
      <c r="AH19" s="115"/>
      <c r="AI19" s="116"/>
      <c r="AJ19" s="114"/>
      <c r="AK19" s="115"/>
      <c r="AL19" s="116"/>
      <c r="AM19" s="114"/>
      <c r="AN19" s="115"/>
      <c r="AO19" s="116"/>
    </row>
    <row r="20" spans="1:41" s="107" customFormat="1" ht="32.25" customHeight="1">
      <c r="A20" s="113" t="s">
        <v>2</v>
      </c>
      <c r="B20" s="136" t="s">
        <v>346</v>
      </c>
      <c r="C20" s="131" t="s">
        <v>347</v>
      </c>
      <c r="D20" s="131" t="s">
        <v>348</v>
      </c>
      <c r="E20" s="131" t="s">
        <v>349</v>
      </c>
      <c r="F20" s="131"/>
      <c r="G20" s="132"/>
      <c r="H20" s="109">
        <f t="shared" si="0"/>
        <v>1</v>
      </c>
      <c r="I20" s="110"/>
      <c r="J20" s="111"/>
      <c r="K20" s="112"/>
      <c r="L20" s="110">
        <v>2.3261574074074077E-2</v>
      </c>
      <c r="M20" s="111">
        <v>1</v>
      </c>
      <c r="N20" s="112">
        <v>9</v>
      </c>
      <c r="O20" s="110"/>
      <c r="P20" s="111"/>
      <c r="Q20" s="112"/>
      <c r="R20" s="110"/>
      <c r="S20" s="111"/>
      <c r="T20" s="112"/>
      <c r="U20" s="110"/>
      <c r="V20" s="111"/>
      <c r="W20" s="112"/>
      <c r="X20" s="110"/>
      <c r="Y20" s="111"/>
      <c r="Z20" s="112"/>
      <c r="AA20" s="110"/>
      <c r="AB20" s="111"/>
      <c r="AC20" s="112"/>
      <c r="AD20" s="110"/>
      <c r="AE20" s="111"/>
      <c r="AF20" s="112"/>
      <c r="AG20" s="110"/>
      <c r="AH20" s="111"/>
      <c r="AI20" s="112"/>
      <c r="AJ20" s="110"/>
      <c r="AK20" s="111"/>
      <c r="AL20" s="112"/>
      <c r="AM20" s="110"/>
      <c r="AN20" s="111"/>
      <c r="AO20" s="112"/>
    </row>
    <row r="21" spans="1:41" s="107" customFormat="1" ht="32.25" customHeight="1">
      <c r="A21" s="113" t="s">
        <v>352</v>
      </c>
      <c r="B21" s="136" t="s">
        <v>353</v>
      </c>
      <c r="C21" s="131" t="s">
        <v>354</v>
      </c>
      <c r="D21" s="131" t="s">
        <v>355</v>
      </c>
      <c r="E21" s="131" t="s">
        <v>356</v>
      </c>
      <c r="F21" s="131"/>
      <c r="G21" s="132"/>
      <c r="H21" s="109">
        <f t="shared" si="0"/>
        <v>1</v>
      </c>
      <c r="I21" s="114"/>
      <c r="J21" s="115"/>
      <c r="K21" s="116"/>
      <c r="L21" s="114">
        <v>2.4104166666666666E-2</v>
      </c>
      <c r="M21" s="115">
        <v>1</v>
      </c>
      <c r="N21" s="116">
        <v>17</v>
      </c>
      <c r="O21" s="114"/>
      <c r="P21" s="115"/>
      <c r="Q21" s="116"/>
      <c r="R21" s="114"/>
      <c r="S21" s="115"/>
      <c r="T21" s="116"/>
      <c r="U21" s="114"/>
      <c r="V21" s="115"/>
      <c r="W21" s="116"/>
      <c r="X21" s="114"/>
      <c r="Y21" s="115"/>
      <c r="Z21" s="116"/>
      <c r="AA21" s="114"/>
      <c r="AB21" s="115"/>
      <c r="AC21" s="116"/>
      <c r="AD21" s="114"/>
      <c r="AE21" s="115"/>
      <c r="AF21" s="116"/>
      <c r="AG21" s="114"/>
      <c r="AH21" s="115"/>
      <c r="AI21" s="116"/>
      <c r="AJ21" s="114"/>
      <c r="AK21" s="115"/>
      <c r="AL21" s="116"/>
      <c r="AM21" s="114"/>
      <c r="AN21" s="115"/>
      <c r="AO21" s="116"/>
    </row>
    <row r="22" spans="1:41" s="107" customFormat="1" ht="32.25" customHeight="1">
      <c r="A22" s="113" t="s">
        <v>357</v>
      </c>
      <c r="B22" s="137" t="s">
        <v>358</v>
      </c>
      <c r="C22" s="138" t="s">
        <v>359</v>
      </c>
      <c r="D22" s="138" t="s">
        <v>360</v>
      </c>
      <c r="E22" s="138" t="s">
        <v>361</v>
      </c>
      <c r="F22" s="131"/>
      <c r="G22" s="132"/>
      <c r="H22" s="109">
        <f t="shared" si="0"/>
        <v>1</v>
      </c>
      <c r="I22" s="110"/>
      <c r="J22" s="111"/>
      <c r="K22" s="112"/>
      <c r="L22" s="110">
        <v>2.346875E-2</v>
      </c>
      <c r="M22" s="111">
        <v>1</v>
      </c>
      <c r="N22" s="112">
        <v>11</v>
      </c>
      <c r="O22" s="110"/>
      <c r="P22" s="111"/>
      <c r="Q22" s="112"/>
      <c r="R22" s="110"/>
      <c r="S22" s="111"/>
      <c r="T22" s="112"/>
      <c r="U22" s="110"/>
      <c r="V22" s="111"/>
      <c r="W22" s="112"/>
      <c r="X22" s="110"/>
      <c r="Y22" s="111"/>
      <c r="Z22" s="112"/>
      <c r="AA22" s="110"/>
      <c r="AB22" s="111"/>
      <c r="AC22" s="112"/>
      <c r="AD22" s="110"/>
      <c r="AE22" s="111"/>
      <c r="AF22" s="112"/>
      <c r="AG22" s="110"/>
      <c r="AH22" s="111"/>
      <c r="AI22" s="112"/>
      <c r="AJ22" s="110"/>
      <c r="AK22" s="111"/>
      <c r="AL22" s="112"/>
      <c r="AM22" s="110"/>
      <c r="AN22" s="111"/>
      <c r="AO22" s="112"/>
    </row>
    <row r="23" spans="1:41" s="107" customFormat="1" ht="32.25" customHeight="1">
      <c r="A23" s="113" t="s">
        <v>366</v>
      </c>
      <c r="B23" s="136" t="s">
        <v>367</v>
      </c>
      <c r="C23" s="131" t="s">
        <v>368</v>
      </c>
      <c r="D23" s="131" t="s">
        <v>369</v>
      </c>
      <c r="E23" s="131" t="s">
        <v>370</v>
      </c>
      <c r="F23" s="131"/>
      <c r="G23" s="132"/>
      <c r="H23" s="109">
        <f t="shared" si="0"/>
        <v>1</v>
      </c>
      <c r="I23" s="114"/>
      <c r="J23" s="115"/>
      <c r="K23" s="116"/>
      <c r="L23" s="114">
        <v>2.6148148148148153E-2</v>
      </c>
      <c r="M23" s="115">
        <v>1</v>
      </c>
      <c r="N23" s="116">
        <v>18</v>
      </c>
      <c r="O23" s="114"/>
      <c r="P23" s="115"/>
      <c r="Q23" s="116"/>
      <c r="R23" s="114"/>
      <c r="S23" s="115"/>
      <c r="T23" s="116"/>
      <c r="U23" s="114"/>
      <c r="V23" s="115"/>
      <c r="W23" s="116"/>
      <c r="X23" s="114"/>
      <c r="Y23" s="115"/>
      <c r="Z23" s="116"/>
      <c r="AA23" s="114"/>
      <c r="AB23" s="115"/>
      <c r="AC23" s="116"/>
      <c r="AD23" s="114"/>
      <c r="AE23" s="115"/>
      <c r="AF23" s="116"/>
      <c r="AG23" s="114"/>
      <c r="AH23" s="115"/>
      <c r="AI23" s="116"/>
      <c r="AJ23" s="114"/>
      <c r="AK23" s="115"/>
      <c r="AL23" s="116"/>
      <c r="AM23" s="114"/>
      <c r="AN23" s="115"/>
      <c r="AO23" s="116"/>
    </row>
    <row r="24" spans="1:41" s="107" customFormat="1" ht="32.25" customHeight="1">
      <c r="A24" s="118"/>
      <c r="B24" s="136"/>
      <c r="C24" s="131"/>
      <c r="D24" s="131"/>
      <c r="E24" s="131"/>
      <c r="F24" s="131"/>
      <c r="G24" s="132"/>
      <c r="H24" s="109">
        <f t="shared" si="0"/>
        <v>0</v>
      </c>
      <c r="I24" s="110"/>
      <c r="J24" s="111"/>
      <c r="K24" s="112"/>
      <c r="L24" s="110"/>
      <c r="M24" s="111"/>
      <c r="N24" s="112"/>
      <c r="O24" s="110"/>
      <c r="P24" s="111"/>
      <c r="Q24" s="112"/>
      <c r="R24" s="110"/>
      <c r="S24" s="111"/>
      <c r="T24" s="112"/>
      <c r="U24" s="110"/>
      <c r="V24" s="111"/>
      <c r="W24" s="112"/>
      <c r="X24" s="110"/>
      <c r="Y24" s="111"/>
      <c r="Z24" s="112"/>
      <c r="AA24" s="110"/>
      <c r="AB24" s="111"/>
      <c r="AC24" s="112"/>
      <c r="AD24" s="110"/>
      <c r="AE24" s="111"/>
      <c r="AF24" s="112"/>
      <c r="AG24" s="110"/>
      <c r="AH24" s="111"/>
      <c r="AI24" s="112"/>
      <c r="AJ24" s="110"/>
      <c r="AK24" s="111"/>
      <c r="AL24" s="112"/>
      <c r="AM24" s="110"/>
      <c r="AN24" s="111"/>
      <c r="AO24" s="112"/>
    </row>
    <row r="25" spans="1:41" s="107" customFormat="1" ht="32.25" customHeight="1">
      <c r="A25" s="118"/>
      <c r="B25" s="136"/>
      <c r="C25" s="131"/>
      <c r="D25" s="131"/>
      <c r="E25" s="131"/>
      <c r="F25" s="131"/>
      <c r="G25" s="132"/>
      <c r="H25" s="109">
        <f t="shared" si="0"/>
        <v>0</v>
      </c>
      <c r="I25" s="114"/>
      <c r="J25" s="115"/>
      <c r="K25" s="116"/>
      <c r="L25" s="114"/>
      <c r="M25" s="115"/>
      <c r="N25" s="116"/>
      <c r="O25" s="114"/>
      <c r="P25" s="115"/>
      <c r="Q25" s="116"/>
      <c r="R25" s="114"/>
      <c r="S25" s="115"/>
      <c r="T25" s="116"/>
      <c r="U25" s="114"/>
      <c r="V25" s="115"/>
      <c r="W25" s="116"/>
      <c r="X25" s="114"/>
      <c r="Y25" s="115"/>
      <c r="Z25" s="116"/>
      <c r="AA25" s="114"/>
      <c r="AB25" s="115"/>
      <c r="AC25" s="116"/>
      <c r="AD25" s="114"/>
      <c r="AE25" s="115"/>
      <c r="AF25" s="116"/>
      <c r="AG25" s="114"/>
      <c r="AH25" s="115"/>
      <c r="AI25" s="116"/>
      <c r="AJ25" s="114"/>
      <c r="AK25" s="115"/>
      <c r="AL25" s="116"/>
      <c r="AM25" s="114"/>
      <c r="AN25" s="115"/>
      <c r="AO25" s="116"/>
    </row>
    <row r="26" spans="1:41" s="107" customFormat="1" ht="32.25" customHeight="1" thickBot="1">
      <c r="A26" s="119"/>
      <c r="B26" s="150"/>
      <c r="C26" s="133"/>
      <c r="D26" s="133"/>
      <c r="E26" s="133"/>
      <c r="F26" s="133"/>
      <c r="G26" s="134"/>
      <c r="H26" s="120">
        <f t="shared" ref="H26" si="1">SUM(J26+M26+P26+S26+V26+Y26+AB26+AH26+AK26+AN26)</f>
        <v>0</v>
      </c>
      <c r="I26" s="121"/>
      <c r="J26" s="122"/>
      <c r="K26" s="123"/>
      <c r="L26" s="121"/>
      <c r="M26" s="122"/>
      <c r="N26" s="123"/>
      <c r="O26" s="121"/>
      <c r="P26" s="122"/>
      <c r="Q26" s="123"/>
      <c r="R26" s="121"/>
      <c r="S26" s="122"/>
      <c r="T26" s="123"/>
      <c r="U26" s="121"/>
      <c r="V26" s="122"/>
      <c r="W26" s="123"/>
      <c r="X26" s="121"/>
      <c r="Y26" s="122"/>
      <c r="Z26" s="123"/>
      <c r="AA26" s="121"/>
      <c r="AB26" s="122"/>
      <c r="AC26" s="123"/>
      <c r="AD26" s="121"/>
      <c r="AE26" s="122"/>
      <c r="AF26" s="123"/>
      <c r="AG26" s="121"/>
      <c r="AH26" s="122"/>
      <c r="AI26" s="123"/>
      <c r="AJ26" s="121"/>
      <c r="AK26" s="122"/>
      <c r="AL26" s="123"/>
      <c r="AM26" s="121"/>
      <c r="AN26" s="122"/>
      <c r="AO26" s="123"/>
    </row>
    <row r="27" spans="1:41">
      <c r="H27" s="38"/>
    </row>
    <row r="40" spans="8:41">
      <c r="H40" s="164" t="s">
        <v>3</v>
      </c>
      <c r="I40" s="174">
        <f>J3+J6</f>
        <v>13</v>
      </c>
      <c r="J40" s="174"/>
      <c r="K40" s="174"/>
      <c r="L40" s="174">
        <f>M17+M3</f>
        <v>15</v>
      </c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</row>
    <row r="41" spans="8:41">
      <c r="H41" s="164" t="s">
        <v>9</v>
      </c>
      <c r="I41" s="174">
        <f>J5</f>
        <v>6</v>
      </c>
      <c r="J41" s="174"/>
      <c r="K41" s="174"/>
      <c r="L41" s="174">
        <f>M5</f>
        <v>5</v>
      </c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</row>
    <row r="42" spans="8:41">
      <c r="H42" s="164" t="s">
        <v>2</v>
      </c>
      <c r="I42" s="174"/>
      <c r="J42" s="174"/>
      <c r="K42" s="174"/>
      <c r="L42" s="174">
        <f>M20</f>
        <v>1</v>
      </c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</row>
    <row r="43" spans="8:41">
      <c r="H43" s="164" t="s">
        <v>45</v>
      </c>
      <c r="I43" s="174">
        <f>J4+J15</f>
        <v>8</v>
      </c>
      <c r="J43" s="174"/>
      <c r="K43" s="174"/>
      <c r="L43" s="174">
        <f>M15+M4</f>
        <v>7</v>
      </c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</row>
    <row r="44" spans="8:41">
      <c r="H44" s="164" t="s">
        <v>36</v>
      </c>
      <c r="I44" s="174">
        <f>J12</f>
        <v>1</v>
      </c>
      <c r="J44" s="174"/>
      <c r="K44" s="174"/>
      <c r="L44" s="174">
        <f>M12</f>
        <v>1</v>
      </c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</row>
    <row r="45" spans="8:41">
      <c r="H45" s="164" t="s">
        <v>12</v>
      </c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</row>
    <row r="46" spans="8:41">
      <c r="H46" s="164" t="s">
        <v>27</v>
      </c>
      <c r="I46" s="174">
        <f>J7+J8+J13+J14</f>
        <v>9</v>
      </c>
      <c r="J46" s="174"/>
      <c r="K46" s="174"/>
      <c r="L46" s="174">
        <f>M23+M14+M7+M8</f>
        <v>4</v>
      </c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</row>
    <row r="47" spans="8:41">
      <c r="H47" s="164" t="s">
        <v>61</v>
      </c>
      <c r="I47" s="174">
        <f>J9</f>
        <v>2</v>
      </c>
      <c r="J47" s="174"/>
      <c r="K47" s="174"/>
      <c r="L47" s="174">
        <f>M9</f>
        <v>3</v>
      </c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</row>
    <row r="48" spans="8:41">
      <c r="H48" s="164" t="s">
        <v>4</v>
      </c>
      <c r="I48" s="174">
        <f>J10</f>
        <v>1</v>
      </c>
      <c r="J48" s="174"/>
      <c r="K48" s="174"/>
      <c r="L48" s="174">
        <f>M10</f>
        <v>1</v>
      </c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</row>
    <row r="49" spans="8:41">
      <c r="H49" s="164" t="s">
        <v>65</v>
      </c>
      <c r="I49" s="174">
        <f>J11</f>
        <v>1</v>
      </c>
      <c r="J49" s="174"/>
      <c r="K49" s="174"/>
      <c r="L49" s="174">
        <f>M11</f>
        <v>1</v>
      </c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</row>
    <row r="50" spans="8:41">
      <c r="H50" s="164" t="s">
        <v>5</v>
      </c>
      <c r="I50" s="174">
        <f>J16</f>
        <v>1</v>
      </c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</row>
    <row r="51" spans="8:41">
      <c r="H51" s="164" t="s">
        <v>204</v>
      </c>
      <c r="I51" s="174"/>
      <c r="J51" s="174"/>
      <c r="K51" s="174"/>
      <c r="L51" s="174">
        <f>M18+M19</f>
        <v>7</v>
      </c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</row>
    <row r="52" spans="8:41">
      <c r="H52" s="164" t="s">
        <v>223</v>
      </c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</row>
    <row r="53" spans="8:41">
      <c r="H53" s="164" t="s">
        <v>217</v>
      </c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</row>
    <row r="54" spans="8:41">
      <c r="H54" s="164" t="s">
        <v>14</v>
      </c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</row>
    <row r="55" spans="8:41">
      <c r="H55" s="164" t="s">
        <v>22</v>
      </c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</row>
    <row r="56" spans="8:41">
      <c r="H56" s="164" t="s">
        <v>13</v>
      </c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</row>
    <row r="57" spans="8:41">
      <c r="H57" s="164" t="s">
        <v>15</v>
      </c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</row>
    <row r="58" spans="8:41">
      <c r="H58" s="164" t="s">
        <v>306</v>
      </c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</row>
    <row r="59" spans="8:41">
      <c r="H59" s="164" t="s">
        <v>352</v>
      </c>
      <c r="I59" s="174"/>
      <c r="J59" s="174"/>
      <c r="K59" s="174"/>
      <c r="L59" s="174">
        <v>1</v>
      </c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</row>
    <row r="60" spans="8:41">
      <c r="H60" s="164" t="s">
        <v>357</v>
      </c>
      <c r="I60" s="174"/>
      <c r="J60" s="174"/>
      <c r="K60" s="174"/>
      <c r="L60" s="174">
        <v>1</v>
      </c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</row>
  </sheetData>
  <sortState ref="A3:K16">
    <sortCondition ref="I3:I16"/>
  </sortState>
  <mergeCells count="243">
    <mergeCell ref="B1:G1"/>
    <mergeCell ref="AJ1:AL1"/>
    <mergeCell ref="AM1:AO1"/>
    <mergeCell ref="AD1:AF1"/>
    <mergeCell ref="AG1:AI1"/>
    <mergeCell ref="L1:N1"/>
    <mergeCell ref="O1:Q1"/>
    <mergeCell ref="R1:T1"/>
    <mergeCell ref="U1:W1"/>
    <mergeCell ref="X1:Z1"/>
    <mergeCell ref="AA1:AC1"/>
    <mergeCell ref="I1:K1"/>
    <mergeCell ref="I60:K60"/>
    <mergeCell ref="L52:N52"/>
    <mergeCell ref="L53:N53"/>
    <mergeCell ref="I50:K50"/>
    <mergeCell ref="L40:N40"/>
    <mergeCell ref="L41:N41"/>
    <mergeCell ref="L42:N42"/>
    <mergeCell ref="L43:N43"/>
    <mergeCell ref="L44:N44"/>
    <mergeCell ref="L45:N45"/>
    <mergeCell ref="L46:N46"/>
    <mergeCell ref="L47:N47"/>
    <mergeCell ref="L48:N48"/>
    <mergeCell ref="L50:N50"/>
    <mergeCell ref="I45:K45"/>
    <mergeCell ref="I46:K46"/>
    <mergeCell ref="I47:K47"/>
    <mergeCell ref="I48:K48"/>
    <mergeCell ref="I49:K49"/>
    <mergeCell ref="I40:K40"/>
    <mergeCell ref="I41:K41"/>
    <mergeCell ref="I42:K42"/>
    <mergeCell ref="I43:K43"/>
    <mergeCell ref="I44:K44"/>
    <mergeCell ref="I51:K51"/>
    <mergeCell ref="I52:K52"/>
    <mergeCell ref="I53:K53"/>
    <mergeCell ref="I54:K54"/>
    <mergeCell ref="I55:K55"/>
    <mergeCell ref="I56:K56"/>
    <mergeCell ref="I57:K57"/>
    <mergeCell ref="I58:K58"/>
    <mergeCell ref="I59:K59"/>
    <mergeCell ref="L54:N54"/>
    <mergeCell ref="L55:N55"/>
    <mergeCell ref="L56:N56"/>
    <mergeCell ref="L57:N57"/>
    <mergeCell ref="L58:N58"/>
    <mergeCell ref="L51:N51"/>
    <mergeCell ref="L49:N49"/>
    <mergeCell ref="L59:N59"/>
    <mergeCell ref="L60:N60"/>
    <mergeCell ref="O53:Q53"/>
    <mergeCell ref="O54:Q54"/>
    <mergeCell ref="O45:Q45"/>
    <mergeCell ref="O46:Q46"/>
    <mergeCell ref="O47:Q47"/>
    <mergeCell ref="O48:Q48"/>
    <mergeCell ref="O49:Q49"/>
    <mergeCell ref="O40:Q40"/>
    <mergeCell ref="O41:Q41"/>
    <mergeCell ref="O42:Q42"/>
    <mergeCell ref="O43:Q43"/>
    <mergeCell ref="O44:Q44"/>
    <mergeCell ref="O60:Q60"/>
    <mergeCell ref="R40:T40"/>
    <mergeCell ref="U40:W40"/>
    <mergeCell ref="X40:Z40"/>
    <mergeCell ref="AA40:AC40"/>
    <mergeCell ref="R42:T42"/>
    <mergeCell ref="U42:W42"/>
    <mergeCell ref="X42:Z42"/>
    <mergeCell ref="AA42:AC42"/>
    <mergeCell ref="R44:T44"/>
    <mergeCell ref="U44:W44"/>
    <mergeCell ref="X44:Z44"/>
    <mergeCell ref="AA44:AC44"/>
    <mergeCell ref="R46:T46"/>
    <mergeCell ref="U46:W46"/>
    <mergeCell ref="X46:Z46"/>
    <mergeCell ref="O55:Q55"/>
    <mergeCell ref="O56:Q56"/>
    <mergeCell ref="O57:Q57"/>
    <mergeCell ref="O58:Q58"/>
    <mergeCell ref="O59:Q59"/>
    <mergeCell ref="O50:Q50"/>
    <mergeCell ref="O51:Q51"/>
    <mergeCell ref="O52:Q52"/>
    <mergeCell ref="AD40:AF40"/>
    <mergeCell ref="AG40:AI40"/>
    <mergeCell ref="AJ40:AL40"/>
    <mergeCell ref="AM40:AO40"/>
    <mergeCell ref="R41:T41"/>
    <mergeCell ref="U41:W41"/>
    <mergeCell ref="X41:Z41"/>
    <mergeCell ref="AA41:AC41"/>
    <mergeCell ref="AD41:AF41"/>
    <mergeCell ref="AG41:AI41"/>
    <mergeCell ref="AJ41:AL41"/>
    <mergeCell ref="AM41:AO41"/>
    <mergeCell ref="R45:T45"/>
    <mergeCell ref="U45:W45"/>
    <mergeCell ref="X45:Z45"/>
    <mergeCell ref="AA45:AC45"/>
    <mergeCell ref="AD45:AF45"/>
    <mergeCell ref="AG45:AI45"/>
    <mergeCell ref="AJ45:AL45"/>
    <mergeCell ref="AM45:AO45"/>
    <mergeCell ref="AD42:AF42"/>
    <mergeCell ref="AG42:AI42"/>
    <mergeCell ref="AJ42:AL42"/>
    <mergeCell ref="AM42:AO42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AA46:AC46"/>
    <mergeCell ref="AD46:AF46"/>
    <mergeCell ref="AG46:AI46"/>
    <mergeCell ref="AJ46:AL46"/>
    <mergeCell ref="AM46:AO46"/>
    <mergeCell ref="AD44:AF44"/>
    <mergeCell ref="AG44:AI44"/>
    <mergeCell ref="AJ44:AL44"/>
    <mergeCell ref="AM44:AO44"/>
    <mergeCell ref="AG47:AI47"/>
    <mergeCell ref="AJ47:AL47"/>
    <mergeCell ref="AM47:AO47"/>
    <mergeCell ref="R48:T48"/>
    <mergeCell ref="U48:W48"/>
    <mergeCell ref="X48:Z48"/>
    <mergeCell ref="AA48:AC48"/>
    <mergeCell ref="AD48:AF48"/>
    <mergeCell ref="AG48:AI48"/>
    <mergeCell ref="AJ48:AL48"/>
    <mergeCell ref="AM48:AO48"/>
    <mergeCell ref="R47:T47"/>
    <mergeCell ref="U47:W47"/>
    <mergeCell ref="X47:Z47"/>
    <mergeCell ref="AA47:AC47"/>
    <mergeCell ref="AD47:AF47"/>
    <mergeCell ref="AG49:AI49"/>
    <mergeCell ref="AJ49:AL49"/>
    <mergeCell ref="AM49:AO49"/>
    <mergeCell ref="R50:T50"/>
    <mergeCell ref="U50:W50"/>
    <mergeCell ref="X50:Z50"/>
    <mergeCell ref="AA50:AC50"/>
    <mergeCell ref="AD50:AF50"/>
    <mergeCell ref="AG50:AI50"/>
    <mergeCell ref="AJ50:AL50"/>
    <mergeCell ref="AM50:AO50"/>
    <mergeCell ref="R49:T49"/>
    <mergeCell ref="U49:W49"/>
    <mergeCell ref="X49:Z49"/>
    <mergeCell ref="AA49:AC49"/>
    <mergeCell ref="AD49:AF49"/>
    <mergeCell ref="AG51:AI51"/>
    <mergeCell ref="AJ51:AL51"/>
    <mergeCell ref="AM51:AO51"/>
    <mergeCell ref="R52:T52"/>
    <mergeCell ref="U52:W52"/>
    <mergeCell ref="X52:Z52"/>
    <mergeCell ref="AA52:AC52"/>
    <mergeCell ref="AD52:AF52"/>
    <mergeCell ref="AG52:AI52"/>
    <mergeCell ref="AJ52:AL52"/>
    <mergeCell ref="AM52:AO52"/>
    <mergeCell ref="R51:T51"/>
    <mergeCell ref="U51:W51"/>
    <mergeCell ref="X51:Z51"/>
    <mergeCell ref="AA51:AC51"/>
    <mergeCell ref="AD51:AF51"/>
    <mergeCell ref="AG53:AI53"/>
    <mergeCell ref="AJ53:AL53"/>
    <mergeCell ref="AM53:AO53"/>
    <mergeCell ref="R54:T54"/>
    <mergeCell ref="U54:W54"/>
    <mergeCell ref="X54:Z54"/>
    <mergeCell ref="AA54:AC54"/>
    <mergeCell ref="AD54:AF54"/>
    <mergeCell ref="AG54:AI54"/>
    <mergeCell ref="AJ54:AL54"/>
    <mergeCell ref="AM54:AO54"/>
    <mergeCell ref="R53:T53"/>
    <mergeCell ref="U53:W53"/>
    <mergeCell ref="X53:Z53"/>
    <mergeCell ref="AA53:AC53"/>
    <mergeCell ref="AD53:AF53"/>
    <mergeCell ref="AG55:AI55"/>
    <mergeCell ref="AJ55:AL55"/>
    <mergeCell ref="AM55:AO55"/>
    <mergeCell ref="R56:T56"/>
    <mergeCell ref="U56:W56"/>
    <mergeCell ref="X56:Z56"/>
    <mergeCell ref="AA56:AC56"/>
    <mergeCell ref="AD56:AF56"/>
    <mergeCell ref="AG56:AI56"/>
    <mergeCell ref="AJ56:AL56"/>
    <mergeCell ref="AM56:AO56"/>
    <mergeCell ref="R55:T55"/>
    <mergeCell ref="U55:W55"/>
    <mergeCell ref="X55:Z55"/>
    <mergeCell ref="AA55:AC55"/>
    <mergeCell ref="AD55:AF55"/>
    <mergeCell ref="AG57:AI57"/>
    <mergeCell ref="AJ57:AL57"/>
    <mergeCell ref="AM57:AO57"/>
    <mergeCell ref="R58:T58"/>
    <mergeCell ref="U58:W58"/>
    <mergeCell ref="X58:Z58"/>
    <mergeCell ref="AA58:AC58"/>
    <mergeCell ref="AD58:AF58"/>
    <mergeCell ref="AG58:AI58"/>
    <mergeCell ref="AJ58:AL58"/>
    <mergeCell ref="AM58:AO58"/>
    <mergeCell ref="R57:T57"/>
    <mergeCell ref="U57:W57"/>
    <mergeCell ref="X57:Z57"/>
    <mergeCell ref="AA57:AC57"/>
    <mergeCell ref="AD57:AF57"/>
    <mergeCell ref="AG59:AI59"/>
    <mergeCell ref="AJ59:AL59"/>
    <mergeCell ref="AM59:AO59"/>
    <mergeCell ref="R60:T60"/>
    <mergeCell ref="U60:W60"/>
    <mergeCell ref="X60:Z60"/>
    <mergeCell ref="AA60:AC60"/>
    <mergeCell ref="AD60:AF60"/>
    <mergeCell ref="AG60:AI60"/>
    <mergeCell ref="AJ60:AL60"/>
    <mergeCell ref="AM60:AO60"/>
    <mergeCell ref="R59:T59"/>
    <mergeCell ref="U59:W59"/>
    <mergeCell ref="X59:Z59"/>
    <mergeCell ref="AA59:AC59"/>
    <mergeCell ref="AD59:AF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99FF"/>
  </sheetPr>
  <dimension ref="A1:AJ60"/>
  <sheetViews>
    <sheetView zoomScale="80" zoomScaleNormal="80" workbookViewId="0">
      <pane xSplit="3" ySplit="2" topLeftCell="D39" activePane="bottomRight" state="frozen"/>
      <selection pane="topRight" activeCell="D1" sqref="D1"/>
      <selection pane="bottomLeft" activeCell="A3" sqref="A3"/>
      <selection pane="bottomRight" activeCell="D41" sqref="D41:F41"/>
    </sheetView>
  </sheetViews>
  <sheetFormatPr baseColWidth="10" defaultRowHeight="14.4"/>
  <cols>
    <col min="1" max="1" width="16.88671875" customWidth="1"/>
    <col min="2" max="2" width="13.33203125" customWidth="1"/>
    <col min="3" max="3" width="9.88671875" customWidth="1"/>
    <col min="4" max="4" width="9.6640625" customWidth="1"/>
    <col min="5" max="6" width="7.33203125" customWidth="1"/>
    <col min="7" max="7" width="8.88671875" customWidth="1"/>
    <col min="8" max="36" width="7.33203125" customWidth="1"/>
  </cols>
  <sheetData>
    <row r="1" spans="1:36" ht="17.25" customHeight="1" thickBot="1">
      <c r="A1" s="82"/>
      <c r="B1" s="56" t="s">
        <v>32</v>
      </c>
      <c r="C1" s="57" t="s">
        <v>66</v>
      </c>
      <c r="D1" s="179" t="s">
        <v>2</v>
      </c>
      <c r="E1" s="179"/>
      <c r="F1" s="179"/>
      <c r="G1" s="181" t="s">
        <v>3</v>
      </c>
      <c r="H1" s="182"/>
      <c r="I1" s="183"/>
      <c r="J1" s="181" t="s">
        <v>8</v>
      </c>
      <c r="K1" s="182"/>
      <c r="L1" s="183"/>
      <c r="M1" s="187" t="s">
        <v>6</v>
      </c>
      <c r="N1" s="188"/>
      <c r="O1" s="189"/>
      <c r="P1" s="181" t="s">
        <v>5</v>
      </c>
      <c r="Q1" s="182"/>
      <c r="R1" s="183"/>
      <c r="S1" s="181" t="s">
        <v>4</v>
      </c>
      <c r="T1" s="182"/>
      <c r="U1" s="183"/>
      <c r="V1" s="181" t="s">
        <v>36</v>
      </c>
      <c r="W1" s="182"/>
      <c r="X1" s="183"/>
      <c r="Y1" s="187" t="s">
        <v>7</v>
      </c>
      <c r="Z1" s="188"/>
      <c r="AA1" s="189"/>
      <c r="AB1" s="198" t="s">
        <v>18</v>
      </c>
      <c r="AC1" s="199"/>
      <c r="AD1" s="200"/>
      <c r="AE1" s="181" t="s">
        <v>9</v>
      </c>
      <c r="AF1" s="182"/>
      <c r="AG1" s="183"/>
      <c r="AH1" s="175" t="s">
        <v>27</v>
      </c>
      <c r="AI1" s="176"/>
      <c r="AJ1" s="177"/>
    </row>
    <row r="2" spans="1:36" ht="17.25" customHeight="1" thickBot="1">
      <c r="A2" s="55" t="s">
        <v>31</v>
      </c>
      <c r="B2" s="48" t="s">
        <v>38</v>
      </c>
      <c r="C2" s="58" t="s">
        <v>67</v>
      </c>
      <c r="D2" s="47" t="s">
        <v>34</v>
      </c>
      <c r="E2" s="42" t="s">
        <v>35</v>
      </c>
      <c r="F2" s="43" t="s">
        <v>33</v>
      </c>
      <c r="G2" s="44" t="s">
        <v>34</v>
      </c>
      <c r="H2" s="42" t="s">
        <v>35</v>
      </c>
      <c r="I2" s="43" t="s">
        <v>33</v>
      </c>
      <c r="J2" s="44" t="s">
        <v>34</v>
      </c>
      <c r="K2" s="42" t="s">
        <v>35</v>
      </c>
      <c r="L2" s="43" t="s">
        <v>33</v>
      </c>
      <c r="M2" s="44" t="s">
        <v>34</v>
      </c>
      <c r="N2" s="42" t="s">
        <v>35</v>
      </c>
      <c r="O2" s="43" t="s">
        <v>33</v>
      </c>
      <c r="P2" s="44" t="s">
        <v>34</v>
      </c>
      <c r="Q2" s="42" t="s">
        <v>35</v>
      </c>
      <c r="R2" s="43" t="s">
        <v>33</v>
      </c>
      <c r="S2" s="44" t="s">
        <v>34</v>
      </c>
      <c r="T2" s="42" t="s">
        <v>35</v>
      </c>
      <c r="U2" s="43" t="s">
        <v>33</v>
      </c>
      <c r="V2" s="44" t="s">
        <v>34</v>
      </c>
      <c r="W2" s="42" t="s">
        <v>35</v>
      </c>
      <c r="X2" s="43" t="s">
        <v>33</v>
      </c>
      <c r="Y2" s="44" t="s">
        <v>34</v>
      </c>
      <c r="Z2" s="42" t="s">
        <v>35</v>
      </c>
      <c r="AA2" s="43" t="s">
        <v>33</v>
      </c>
      <c r="AB2" s="44" t="s">
        <v>34</v>
      </c>
      <c r="AC2" s="42" t="s">
        <v>35</v>
      </c>
      <c r="AD2" s="43" t="s">
        <v>33</v>
      </c>
      <c r="AE2" s="44" t="s">
        <v>34</v>
      </c>
      <c r="AF2" s="42" t="s">
        <v>35</v>
      </c>
      <c r="AG2" s="43" t="s">
        <v>33</v>
      </c>
      <c r="AH2" s="44" t="s">
        <v>34</v>
      </c>
      <c r="AI2" s="42" t="s">
        <v>35</v>
      </c>
      <c r="AJ2" s="43" t="s">
        <v>33</v>
      </c>
    </row>
    <row r="3" spans="1:36" s="107" customFormat="1" ht="32.25" customHeight="1">
      <c r="A3" s="102" t="s">
        <v>9</v>
      </c>
      <c r="B3" s="76" t="s">
        <v>107</v>
      </c>
      <c r="C3" s="103">
        <f>SUM(E3+H3+K3+N3+Q3+T3+W3+AC3+AF3+AI3)</f>
        <v>6</v>
      </c>
      <c r="D3" s="104">
        <v>2.2476851851851855E-2</v>
      </c>
      <c r="E3" s="105">
        <v>1</v>
      </c>
      <c r="F3" s="106">
        <v>1</v>
      </c>
      <c r="G3" s="104">
        <v>2.4265046296296302E-2</v>
      </c>
      <c r="H3" s="105">
        <v>5</v>
      </c>
      <c r="I3" s="106">
        <v>2</v>
      </c>
      <c r="J3" s="104"/>
      <c r="K3" s="105"/>
      <c r="L3" s="106"/>
      <c r="M3" s="104"/>
      <c r="N3" s="105"/>
      <c r="O3" s="106"/>
      <c r="P3" s="104"/>
      <c r="Q3" s="105"/>
      <c r="R3" s="106"/>
      <c r="S3" s="104"/>
      <c r="T3" s="105"/>
      <c r="U3" s="106"/>
      <c r="V3" s="104"/>
      <c r="W3" s="105"/>
      <c r="X3" s="106"/>
      <c r="Y3" s="104"/>
      <c r="Z3" s="105"/>
      <c r="AA3" s="106"/>
      <c r="AB3" s="104"/>
      <c r="AC3" s="105"/>
      <c r="AD3" s="106"/>
      <c r="AE3" s="104"/>
      <c r="AF3" s="105"/>
      <c r="AG3" s="106"/>
      <c r="AH3" s="104"/>
      <c r="AI3" s="105"/>
      <c r="AJ3" s="106"/>
    </row>
    <row r="4" spans="1:36" s="107" customFormat="1" ht="32.25" customHeight="1">
      <c r="A4" s="108" t="s">
        <v>223</v>
      </c>
      <c r="B4" s="90" t="s">
        <v>216</v>
      </c>
      <c r="C4" s="109">
        <f>SUM(E4+H4+K4+N4+Q4+T4+W4+AC4+AF4+AI4)</f>
        <v>6</v>
      </c>
      <c r="D4" s="110"/>
      <c r="E4" s="111"/>
      <c r="F4" s="112"/>
      <c r="G4" s="110">
        <v>2.4104166666666666E-2</v>
      </c>
      <c r="H4" s="111">
        <v>6</v>
      </c>
      <c r="I4" s="112">
        <v>1</v>
      </c>
      <c r="J4" s="110"/>
      <c r="K4" s="111"/>
      <c r="L4" s="112"/>
      <c r="M4" s="110"/>
      <c r="N4" s="111"/>
      <c r="O4" s="112"/>
      <c r="P4" s="110"/>
      <c r="Q4" s="111"/>
      <c r="R4" s="112"/>
      <c r="S4" s="110"/>
      <c r="T4" s="111"/>
      <c r="U4" s="112"/>
      <c r="V4" s="110"/>
      <c r="W4" s="111"/>
      <c r="X4" s="112"/>
      <c r="Y4" s="110"/>
      <c r="Z4" s="111"/>
      <c r="AA4" s="112"/>
      <c r="AB4" s="110"/>
      <c r="AC4" s="111"/>
      <c r="AD4" s="112"/>
      <c r="AE4" s="110"/>
      <c r="AF4" s="111"/>
      <c r="AG4" s="112"/>
      <c r="AH4" s="110"/>
      <c r="AI4" s="111"/>
      <c r="AJ4" s="112"/>
    </row>
    <row r="5" spans="1:36" s="107" customFormat="1" ht="32.25" customHeight="1">
      <c r="A5" s="108" t="s">
        <v>217</v>
      </c>
      <c r="B5" s="144" t="s">
        <v>218</v>
      </c>
      <c r="C5" s="109">
        <f>SUM(E5+H5+K5+N5+Q5+T5+W5+AC5+AF5+AI5)</f>
        <v>4</v>
      </c>
      <c r="D5" s="114"/>
      <c r="E5" s="115"/>
      <c r="F5" s="116"/>
      <c r="G5" s="114">
        <v>2.5417824074074072E-2</v>
      </c>
      <c r="H5" s="115">
        <v>4</v>
      </c>
      <c r="I5" s="116">
        <v>3</v>
      </c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</row>
    <row r="6" spans="1:36" s="107" customFormat="1" ht="32.25" customHeight="1">
      <c r="A6" s="108" t="s">
        <v>14</v>
      </c>
      <c r="B6" s="144" t="s">
        <v>219</v>
      </c>
      <c r="C6" s="109">
        <f t="shared" ref="C6:C10" si="0">SUM(E6+H6+K6+N6+Q6+T6+W6+AC6+AF6+AI6)</f>
        <v>3</v>
      </c>
      <c r="D6" s="110"/>
      <c r="E6" s="111"/>
      <c r="F6" s="112"/>
      <c r="G6" s="110">
        <v>2.6195601851851852E-2</v>
      </c>
      <c r="H6" s="111">
        <v>3</v>
      </c>
      <c r="I6" s="112">
        <v>4</v>
      </c>
      <c r="J6" s="110"/>
      <c r="K6" s="111"/>
      <c r="L6" s="112"/>
      <c r="M6" s="110"/>
      <c r="N6" s="111"/>
      <c r="O6" s="112"/>
      <c r="P6" s="110"/>
      <c r="Q6" s="111"/>
      <c r="R6" s="112"/>
      <c r="S6" s="110"/>
      <c r="T6" s="111"/>
      <c r="U6" s="112"/>
      <c r="V6" s="110"/>
      <c r="W6" s="111"/>
      <c r="X6" s="112"/>
      <c r="Y6" s="110"/>
      <c r="Z6" s="111"/>
      <c r="AA6" s="112"/>
      <c r="AB6" s="110"/>
      <c r="AC6" s="111"/>
      <c r="AD6" s="112"/>
      <c r="AE6" s="110"/>
      <c r="AF6" s="111"/>
      <c r="AG6" s="112"/>
      <c r="AH6" s="110"/>
      <c r="AI6" s="111"/>
      <c r="AJ6" s="112"/>
    </row>
    <row r="7" spans="1:36" s="107" customFormat="1" ht="32.25" customHeight="1">
      <c r="A7" s="108" t="s">
        <v>220</v>
      </c>
      <c r="B7" s="144" t="s">
        <v>221</v>
      </c>
      <c r="C7" s="109">
        <f t="shared" si="0"/>
        <v>2</v>
      </c>
      <c r="D7" s="114"/>
      <c r="E7" s="115"/>
      <c r="F7" s="116"/>
      <c r="G7" s="114">
        <v>2.744907407407407E-2</v>
      </c>
      <c r="H7" s="115">
        <v>2</v>
      </c>
      <c r="I7" s="116">
        <v>5</v>
      </c>
      <c r="J7" s="114"/>
      <c r="K7" s="115"/>
      <c r="L7" s="116"/>
      <c r="M7" s="114"/>
      <c r="N7" s="115"/>
      <c r="O7" s="116"/>
      <c r="P7" s="114"/>
      <c r="Q7" s="115"/>
      <c r="R7" s="116"/>
      <c r="S7" s="114"/>
      <c r="T7" s="115"/>
      <c r="U7" s="116"/>
      <c r="V7" s="114"/>
      <c r="W7" s="115"/>
      <c r="X7" s="116"/>
      <c r="Y7" s="114"/>
      <c r="Z7" s="115"/>
      <c r="AA7" s="116"/>
      <c r="AB7" s="114"/>
      <c r="AC7" s="115"/>
      <c r="AD7" s="116"/>
      <c r="AE7" s="114"/>
      <c r="AF7" s="115"/>
      <c r="AG7" s="116"/>
      <c r="AH7" s="114"/>
      <c r="AI7" s="115"/>
      <c r="AJ7" s="116"/>
    </row>
    <row r="8" spans="1:36" s="107" customFormat="1" ht="32.25" customHeight="1">
      <c r="A8" s="108" t="s">
        <v>3</v>
      </c>
      <c r="B8" s="144" t="s">
        <v>222</v>
      </c>
      <c r="C8" s="109">
        <f t="shared" si="0"/>
        <v>1</v>
      </c>
      <c r="D8" s="110"/>
      <c r="E8" s="111"/>
      <c r="F8" s="112"/>
      <c r="G8" s="110">
        <v>2.966550925925926E-2</v>
      </c>
      <c r="H8" s="111">
        <v>1</v>
      </c>
      <c r="I8" s="112">
        <v>6</v>
      </c>
      <c r="J8" s="110"/>
      <c r="K8" s="111"/>
      <c r="L8" s="112"/>
      <c r="M8" s="110"/>
      <c r="N8" s="111"/>
      <c r="O8" s="112"/>
      <c r="P8" s="110"/>
      <c r="Q8" s="111"/>
      <c r="R8" s="112"/>
      <c r="S8" s="110"/>
      <c r="T8" s="111"/>
      <c r="U8" s="112"/>
      <c r="V8" s="110"/>
      <c r="W8" s="111"/>
      <c r="X8" s="112"/>
      <c r="Y8" s="110"/>
      <c r="Z8" s="111"/>
      <c r="AA8" s="112"/>
      <c r="AB8" s="110"/>
      <c r="AC8" s="111"/>
      <c r="AD8" s="112"/>
      <c r="AE8" s="110"/>
      <c r="AF8" s="111"/>
      <c r="AG8" s="112"/>
      <c r="AH8" s="110"/>
      <c r="AI8" s="111"/>
      <c r="AJ8" s="112"/>
    </row>
    <row r="9" spans="1:36" s="107" customFormat="1" ht="32.25" customHeight="1">
      <c r="A9" s="118"/>
      <c r="B9" s="144"/>
      <c r="C9" s="109">
        <f t="shared" si="0"/>
        <v>0</v>
      </c>
      <c r="D9" s="114"/>
      <c r="E9" s="115"/>
      <c r="F9" s="116"/>
      <c r="G9" s="114"/>
      <c r="H9" s="115"/>
      <c r="I9" s="116"/>
      <c r="J9" s="114"/>
      <c r="K9" s="115"/>
      <c r="L9" s="116"/>
      <c r="M9" s="114"/>
      <c r="N9" s="115"/>
      <c r="O9" s="116"/>
      <c r="P9" s="114"/>
      <c r="Q9" s="115"/>
      <c r="R9" s="116"/>
      <c r="S9" s="114"/>
      <c r="T9" s="115"/>
      <c r="U9" s="116"/>
      <c r="V9" s="114"/>
      <c r="W9" s="115"/>
      <c r="X9" s="116"/>
      <c r="Y9" s="114"/>
      <c r="Z9" s="115"/>
      <c r="AA9" s="116"/>
      <c r="AB9" s="114"/>
      <c r="AC9" s="115"/>
      <c r="AD9" s="116"/>
      <c r="AE9" s="114"/>
      <c r="AF9" s="115"/>
      <c r="AG9" s="116"/>
      <c r="AH9" s="114"/>
      <c r="AI9" s="115"/>
      <c r="AJ9" s="116"/>
    </row>
    <row r="10" spans="1:36" s="107" customFormat="1" ht="32.25" customHeight="1" thickBot="1">
      <c r="A10" s="119"/>
      <c r="B10" s="145"/>
      <c r="C10" s="120">
        <f t="shared" si="0"/>
        <v>0</v>
      </c>
      <c r="D10" s="121"/>
      <c r="E10" s="122"/>
      <c r="F10" s="123"/>
      <c r="G10" s="121"/>
      <c r="H10" s="122"/>
      <c r="I10" s="123"/>
      <c r="J10" s="121"/>
      <c r="K10" s="122"/>
      <c r="L10" s="123"/>
      <c r="M10" s="121"/>
      <c r="N10" s="122"/>
      <c r="O10" s="123"/>
      <c r="P10" s="121"/>
      <c r="Q10" s="122"/>
      <c r="R10" s="123"/>
      <c r="S10" s="121"/>
      <c r="T10" s="122"/>
      <c r="U10" s="123"/>
      <c r="V10" s="121"/>
      <c r="W10" s="122"/>
      <c r="X10" s="123"/>
      <c r="Y10" s="121"/>
      <c r="Z10" s="122"/>
      <c r="AA10" s="123"/>
      <c r="AB10" s="121"/>
      <c r="AC10" s="122"/>
      <c r="AD10" s="123"/>
      <c r="AE10" s="121"/>
      <c r="AF10" s="122"/>
      <c r="AG10" s="123"/>
      <c r="AH10" s="121"/>
      <c r="AI10" s="122"/>
      <c r="AJ10" s="123"/>
    </row>
    <row r="11" spans="1:36">
      <c r="C11" s="38"/>
    </row>
    <row r="40" spans="3:36">
      <c r="C40" s="164" t="s">
        <v>3</v>
      </c>
      <c r="D40" s="174"/>
      <c r="E40" s="174"/>
      <c r="F40" s="174"/>
      <c r="G40" s="174">
        <v>1</v>
      </c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</row>
    <row r="41" spans="3:36">
      <c r="C41" s="164" t="s">
        <v>9</v>
      </c>
      <c r="D41" s="174">
        <f>E3</f>
        <v>1</v>
      </c>
      <c r="E41" s="174"/>
      <c r="F41" s="174"/>
      <c r="G41" s="174">
        <v>5</v>
      </c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</row>
    <row r="42" spans="3:36">
      <c r="C42" s="164" t="s">
        <v>2</v>
      </c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</row>
    <row r="43" spans="3:36">
      <c r="C43" s="164" t="s">
        <v>45</v>
      </c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</row>
    <row r="44" spans="3:36">
      <c r="C44" s="164" t="s">
        <v>36</v>
      </c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</row>
    <row r="45" spans="3:36">
      <c r="C45" s="164" t="s">
        <v>12</v>
      </c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</row>
    <row r="46" spans="3:36">
      <c r="C46" s="164" t="s">
        <v>27</v>
      </c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</row>
    <row r="47" spans="3:36">
      <c r="C47" s="164" t="s">
        <v>61</v>
      </c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</row>
    <row r="48" spans="3:36">
      <c r="C48" s="164" t="s">
        <v>4</v>
      </c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</row>
    <row r="49" spans="3:36">
      <c r="C49" s="164" t="s">
        <v>65</v>
      </c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</row>
    <row r="50" spans="3:36">
      <c r="C50" s="164" t="s">
        <v>5</v>
      </c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</row>
    <row r="51" spans="3:36">
      <c r="C51" s="164" t="s">
        <v>204</v>
      </c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</row>
    <row r="52" spans="3:36">
      <c r="C52" s="164" t="s">
        <v>223</v>
      </c>
      <c r="D52" s="174"/>
      <c r="E52" s="174"/>
      <c r="F52" s="174"/>
      <c r="G52" s="174">
        <v>6</v>
      </c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</row>
    <row r="53" spans="3:36">
      <c r="C53" s="164" t="s">
        <v>217</v>
      </c>
      <c r="D53" s="174"/>
      <c r="E53" s="174"/>
      <c r="F53" s="174"/>
      <c r="G53" s="174">
        <v>4</v>
      </c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</row>
    <row r="54" spans="3:36">
      <c r="C54" s="164" t="s">
        <v>14</v>
      </c>
      <c r="D54" s="174"/>
      <c r="E54" s="174"/>
      <c r="F54" s="174"/>
      <c r="G54" s="174">
        <v>3</v>
      </c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</row>
    <row r="55" spans="3:36">
      <c r="C55" s="164" t="s">
        <v>22</v>
      </c>
      <c r="D55" s="174"/>
      <c r="E55" s="174"/>
      <c r="F55" s="174"/>
      <c r="G55" s="174">
        <v>2</v>
      </c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</row>
    <row r="56" spans="3:36">
      <c r="C56" s="164" t="s">
        <v>13</v>
      </c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</row>
    <row r="57" spans="3:36">
      <c r="C57" s="164" t="s">
        <v>15</v>
      </c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</row>
    <row r="58" spans="3:36">
      <c r="C58" s="164" t="s">
        <v>306</v>
      </c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</row>
    <row r="59" spans="3:36">
      <c r="C59" s="164" t="s">
        <v>352</v>
      </c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</row>
    <row r="60" spans="3:36">
      <c r="C60" s="164" t="s">
        <v>357</v>
      </c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</row>
  </sheetData>
  <mergeCells count="242">
    <mergeCell ref="D40:F40"/>
    <mergeCell ref="D41:F41"/>
    <mergeCell ref="G40:I40"/>
    <mergeCell ref="G41:I41"/>
    <mergeCell ref="D42:F42"/>
    <mergeCell ref="G42:I42"/>
    <mergeCell ref="D1:F1"/>
    <mergeCell ref="AE1:AG1"/>
    <mergeCell ref="AH1:AJ1"/>
    <mergeCell ref="Y1:AA1"/>
    <mergeCell ref="AB1:AD1"/>
    <mergeCell ref="G1:I1"/>
    <mergeCell ref="J1:L1"/>
    <mergeCell ref="M1:O1"/>
    <mergeCell ref="P1:R1"/>
    <mergeCell ref="S1:U1"/>
    <mergeCell ref="V1:X1"/>
    <mergeCell ref="D46:F46"/>
    <mergeCell ref="G46:I46"/>
    <mergeCell ref="D47:F47"/>
    <mergeCell ref="G47:I47"/>
    <mergeCell ref="D48:F48"/>
    <mergeCell ref="G48:I48"/>
    <mergeCell ref="D43:F43"/>
    <mergeCell ref="G43:I43"/>
    <mergeCell ref="D44:F44"/>
    <mergeCell ref="G44:I44"/>
    <mergeCell ref="D45:F45"/>
    <mergeCell ref="G45:I45"/>
    <mergeCell ref="G52:I52"/>
    <mergeCell ref="D52:F52"/>
    <mergeCell ref="G53:I53"/>
    <mergeCell ref="G54:I54"/>
    <mergeCell ref="G55:I55"/>
    <mergeCell ref="D53:F53"/>
    <mergeCell ref="D54:F54"/>
    <mergeCell ref="D55:F55"/>
    <mergeCell ref="D49:F49"/>
    <mergeCell ref="G49:I49"/>
    <mergeCell ref="D50:F50"/>
    <mergeCell ref="G50:I50"/>
    <mergeCell ref="D51:F51"/>
    <mergeCell ref="G51:I51"/>
    <mergeCell ref="G56:I56"/>
    <mergeCell ref="G57:I57"/>
    <mergeCell ref="G58:I58"/>
    <mergeCell ref="G59:I59"/>
    <mergeCell ref="G60:I60"/>
    <mergeCell ref="D56:F56"/>
    <mergeCell ref="D57:F57"/>
    <mergeCell ref="D58:F58"/>
    <mergeCell ref="D59:F59"/>
    <mergeCell ref="D60:F60"/>
    <mergeCell ref="J53:L53"/>
    <mergeCell ref="J54:L5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  <mergeCell ref="J60:L60"/>
    <mergeCell ref="M40:O40"/>
    <mergeCell ref="P40:R40"/>
    <mergeCell ref="S40:U40"/>
    <mergeCell ref="V40:X40"/>
    <mergeCell ref="M42:O42"/>
    <mergeCell ref="P42:R42"/>
    <mergeCell ref="S42:U42"/>
    <mergeCell ref="V42:X42"/>
    <mergeCell ref="M44:O44"/>
    <mergeCell ref="P44:R44"/>
    <mergeCell ref="S44:U44"/>
    <mergeCell ref="V44:X44"/>
    <mergeCell ref="M46:O46"/>
    <mergeCell ref="P46:R46"/>
    <mergeCell ref="S46:U46"/>
    <mergeCell ref="J55:L55"/>
    <mergeCell ref="J56:L56"/>
    <mergeCell ref="J57:L57"/>
    <mergeCell ref="J58:L58"/>
    <mergeCell ref="J59:L59"/>
    <mergeCell ref="J50:L50"/>
    <mergeCell ref="J51:L51"/>
    <mergeCell ref="J52:L52"/>
    <mergeCell ref="Y40:AA40"/>
    <mergeCell ref="AB40:AD40"/>
    <mergeCell ref="AE40:AG40"/>
    <mergeCell ref="AH40:AJ40"/>
    <mergeCell ref="M41:O41"/>
    <mergeCell ref="P41:R41"/>
    <mergeCell ref="S41:U41"/>
    <mergeCell ref="V41:X41"/>
    <mergeCell ref="Y41:AA41"/>
    <mergeCell ref="AB41:AD41"/>
    <mergeCell ref="AE41:AG41"/>
    <mergeCell ref="AH41:AJ41"/>
    <mergeCell ref="M45:O45"/>
    <mergeCell ref="P45:R45"/>
    <mergeCell ref="S45:U45"/>
    <mergeCell ref="V45:X45"/>
    <mergeCell ref="Y45:AA45"/>
    <mergeCell ref="AB45:AD45"/>
    <mergeCell ref="AE45:AG45"/>
    <mergeCell ref="AH45:AJ45"/>
    <mergeCell ref="Y42:AA42"/>
    <mergeCell ref="AB42:AD42"/>
    <mergeCell ref="AE42:AG42"/>
    <mergeCell ref="AH42:AJ42"/>
    <mergeCell ref="M43:O43"/>
    <mergeCell ref="P43:R43"/>
    <mergeCell ref="S43:U43"/>
    <mergeCell ref="V43:X43"/>
    <mergeCell ref="Y43:AA43"/>
    <mergeCell ref="AB43:AD43"/>
    <mergeCell ref="AE43:AG43"/>
    <mergeCell ref="AH43:AJ43"/>
    <mergeCell ref="V46:X46"/>
    <mergeCell ref="Y46:AA46"/>
    <mergeCell ref="AB46:AD46"/>
    <mergeCell ref="AE46:AG46"/>
    <mergeCell ref="AH46:AJ46"/>
    <mergeCell ref="Y44:AA44"/>
    <mergeCell ref="AB44:AD44"/>
    <mergeCell ref="AE44:AG44"/>
    <mergeCell ref="AH44:AJ44"/>
    <mergeCell ref="AB47:AD47"/>
    <mergeCell ref="AE47:AG47"/>
    <mergeCell ref="AH47:AJ47"/>
    <mergeCell ref="M48:O48"/>
    <mergeCell ref="P48:R48"/>
    <mergeCell ref="S48:U48"/>
    <mergeCell ref="V48:X48"/>
    <mergeCell ref="Y48:AA48"/>
    <mergeCell ref="AB48:AD48"/>
    <mergeCell ref="AE48:AG48"/>
    <mergeCell ref="AH48:AJ48"/>
    <mergeCell ref="M47:O47"/>
    <mergeCell ref="P47:R47"/>
    <mergeCell ref="S47:U47"/>
    <mergeCell ref="V47:X47"/>
    <mergeCell ref="Y47:AA47"/>
    <mergeCell ref="AB49:AD49"/>
    <mergeCell ref="AE49:AG49"/>
    <mergeCell ref="AH49:AJ49"/>
    <mergeCell ref="M50:O50"/>
    <mergeCell ref="P50:R50"/>
    <mergeCell ref="S50:U50"/>
    <mergeCell ref="V50:X50"/>
    <mergeCell ref="Y50:AA50"/>
    <mergeCell ref="AB50:AD50"/>
    <mergeCell ref="AE50:AG50"/>
    <mergeCell ref="AH50:AJ50"/>
    <mergeCell ref="M49:O49"/>
    <mergeCell ref="P49:R49"/>
    <mergeCell ref="S49:U49"/>
    <mergeCell ref="V49:X49"/>
    <mergeCell ref="Y49:AA49"/>
    <mergeCell ref="AB51:AD51"/>
    <mergeCell ref="AE51:AG51"/>
    <mergeCell ref="AH51:AJ51"/>
    <mergeCell ref="M52:O52"/>
    <mergeCell ref="P52:R52"/>
    <mergeCell ref="S52:U52"/>
    <mergeCell ref="V52:X52"/>
    <mergeCell ref="Y52:AA52"/>
    <mergeCell ref="AB52:AD52"/>
    <mergeCell ref="AE52:AG52"/>
    <mergeCell ref="AH52:AJ52"/>
    <mergeCell ref="M51:O51"/>
    <mergeCell ref="P51:R51"/>
    <mergeCell ref="S51:U51"/>
    <mergeCell ref="V51:X51"/>
    <mergeCell ref="Y51:AA51"/>
    <mergeCell ref="AB53:AD53"/>
    <mergeCell ref="AE53:AG53"/>
    <mergeCell ref="AH53:AJ53"/>
    <mergeCell ref="M54:O54"/>
    <mergeCell ref="P54:R54"/>
    <mergeCell ref="S54:U54"/>
    <mergeCell ref="V54:X54"/>
    <mergeCell ref="Y54:AA54"/>
    <mergeCell ref="AB54:AD54"/>
    <mergeCell ref="AE54:AG54"/>
    <mergeCell ref="AH54:AJ54"/>
    <mergeCell ref="M53:O53"/>
    <mergeCell ref="P53:R53"/>
    <mergeCell ref="S53:U53"/>
    <mergeCell ref="V53:X53"/>
    <mergeCell ref="Y53:AA53"/>
    <mergeCell ref="AB55:AD55"/>
    <mergeCell ref="AE55:AG55"/>
    <mergeCell ref="AH55:AJ55"/>
    <mergeCell ref="M56:O56"/>
    <mergeCell ref="P56:R56"/>
    <mergeCell ref="S56:U56"/>
    <mergeCell ref="V56:X56"/>
    <mergeCell ref="Y56:AA56"/>
    <mergeCell ref="AB56:AD56"/>
    <mergeCell ref="AE56:AG56"/>
    <mergeCell ref="AH56:AJ56"/>
    <mergeCell ref="M55:O55"/>
    <mergeCell ref="P55:R55"/>
    <mergeCell ref="S55:U55"/>
    <mergeCell ref="V55:X55"/>
    <mergeCell ref="Y55:AA55"/>
    <mergeCell ref="AB57:AD57"/>
    <mergeCell ref="AE57:AG57"/>
    <mergeCell ref="AH57:AJ57"/>
    <mergeCell ref="M58:O58"/>
    <mergeCell ref="P58:R58"/>
    <mergeCell ref="S58:U58"/>
    <mergeCell ref="V58:X58"/>
    <mergeCell ref="Y58:AA58"/>
    <mergeCell ref="AB58:AD58"/>
    <mergeCell ref="AE58:AG58"/>
    <mergeCell ref="AH58:AJ58"/>
    <mergeCell ref="M57:O57"/>
    <mergeCell ref="P57:R57"/>
    <mergeCell ref="S57:U57"/>
    <mergeCell ref="V57:X57"/>
    <mergeCell ref="Y57:AA57"/>
    <mergeCell ref="AB59:AD59"/>
    <mergeCell ref="AE59:AG59"/>
    <mergeCell ref="AH59:AJ59"/>
    <mergeCell ref="M60:O60"/>
    <mergeCell ref="P60:R60"/>
    <mergeCell ref="S60:U60"/>
    <mergeCell ref="V60:X60"/>
    <mergeCell ref="Y60:AA60"/>
    <mergeCell ref="AB60:AD60"/>
    <mergeCell ref="AE60:AG60"/>
    <mergeCell ref="AH60:AJ60"/>
    <mergeCell ref="M59:O59"/>
    <mergeCell ref="P59:R59"/>
    <mergeCell ref="S59:U59"/>
    <mergeCell ref="V59:X59"/>
    <mergeCell ref="Y59:AA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99FF"/>
  </sheetPr>
  <dimension ref="A1:AL60"/>
  <sheetViews>
    <sheetView zoomScale="70" zoomScaleNormal="7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I42" sqref="I42:K42"/>
    </sheetView>
  </sheetViews>
  <sheetFormatPr baseColWidth="10" defaultRowHeight="14.4"/>
  <cols>
    <col min="1" max="1" width="16.88671875" customWidth="1"/>
    <col min="2" max="4" width="13.33203125" customWidth="1"/>
    <col min="5" max="5" width="9.88671875" customWidth="1"/>
    <col min="6" max="6" width="9.6640625" customWidth="1"/>
    <col min="7" max="8" width="7.33203125" customWidth="1"/>
    <col min="9" max="9" width="12.44140625" customWidth="1"/>
    <col min="10" max="38" width="7.33203125" customWidth="1"/>
  </cols>
  <sheetData>
    <row r="1" spans="1:38" ht="17.25" customHeight="1" thickBot="1">
      <c r="A1" s="82"/>
      <c r="B1" s="196" t="s">
        <v>32</v>
      </c>
      <c r="C1" s="197"/>
      <c r="D1" s="197"/>
      <c r="E1" s="57" t="s">
        <v>66</v>
      </c>
      <c r="F1" s="179" t="s">
        <v>2</v>
      </c>
      <c r="G1" s="179"/>
      <c r="H1" s="179"/>
      <c r="I1" s="181" t="s">
        <v>3</v>
      </c>
      <c r="J1" s="182"/>
      <c r="K1" s="183"/>
      <c r="L1" s="181" t="s">
        <v>8</v>
      </c>
      <c r="M1" s="182"/>
      <c r="N1" s="183"/>
      <c r="O1" s="187" t="s">
        <v>6</v>
      </c>
      <c r="P1" s="188"/>
      <c r="Q1" s="189"/>
      <c r="R1" s="181" t="s">
        <v>5</v>
      </c>
      <c r="S1" s="182"/>
      <c r="T1" s="183"/>
      <c r="U1" s="181" t="s">
        <v>4</v>
      </c>
      <c r="V1" s="182"/>
      <c r="W1" s="183"/>
      <c r="X1" s="181" t="s">
        <v>36</v>
      </c>
      <c r="Y1" s="182"/>
      <c r="Z1" s="183"/>
      <c r="AA1" s="187" t="s">
        <v>7</v>
      </c>
      <c r="AB1" s="188"/>
      <c r="AC1" s="189"/>
      <c r="AD1" s="198" t="s">
        <v>18</v>
      </c>
      <c r="AE1" s="199"/>
      <c r="AF1" s="200"/>
      <c r="AG1" s="181" t="s">
        <v>9</v>
      </c>
      <c r="AH1" s="182"/>
      <c r="AI1" s="183"/>
      <c r="AJ1" s="175" t="s">
        <v>27</v>
      </c>
      <c r="AK1" s="176"/>
      <c r="AL1" s="177"/>
    </row>
    <row r="2" spans="1:38" ht="17.25" customHeight="1" thickBot="1">
      <c r="A2" s="55" t="s">
        <v>31</v>
      </c>
      <c r="B2" s="48" t="s">
        <v>38</v>
      </c>
      <c r="C2" s="50" t="s">
        <v>39</v>
      </c>
      <c r="D2" s="51" t="s">
        <v>40</v>
      </c>
      <c r="E2" s="58" t="s">
        <v>67</v>
      </c>
      <c r="F2" s="47" t="s">
        <v>34</v>
      </c>
      <c r="G2" s="42" t="s">
        <v>35</v>
      </c>
      <c r="H2" s="43" t="s">
        <v>33</v>
      </c>
      <c r="I2" s="44" t="s">
        <v>34</v>
      </c>
      <c r="J2" s="42" t="s">
        <v>35</v>
      </c>
      <c r="K2" s="43" t="s">
        <v>33</v>
      </c>
      <c r="L2" s="44" t="s">
        <v>34</v>
      </c>
      <c r="M2" s="42" t="s">
        <v>35</v>
      </c>
      <c r="N2" s="43" t="s">
        <v>33</v>
      </c>
      <c r="O2" s="44" t="s">
        <v>34</v>
      </c>
      <c r="P2" s="42" t="s">
        <v>35</v>
      </c>
      <c r="Q2" s="43" t="s">
        <v>33</v>
      </c>
      <c r="R2" s="44" t="s">
        <v>34</v>
      </c>
      <c r="S2" s="42" t="s">
        <v>35</v>
      </c>
      <c r="T2" s="43" t="s">
        <v>33</v>
      </c>
      <c r="U2" s="44" t="s">
        <v>34</v>
      </c>
      <c r="V2" s="42" t="s">
        <v>35</v>
      </c>
      <c r="W2" s="43" t="s">
        <v>33</v>
      </c>
      <c r="X2" s="44" t="s">
        <v>34</v>
      </c>
      <c r="Y2" s="42" t="s">
        <v>35</v>
      </c>
      <c r="Z2" s="43" t="s">
        <v>33</v>
      </c>
      <c r="AA2" s="44" t="s">
        <v>34</v>
      </c>
      <c r="AB2" s="42" t="s">
        <v>35</v>
      </c>
      <c r="AC2" s="43" t="s">
        <v>33</v>
      </c>
      <c r="AD2" s="44" t="s">
        <v>34</v>
      </c>
      <c r="AE2" s="42" t="s">
        <v>35</v>
      </c>
      <c r="AF2" s="43" t="s">
        <v>33</v>
      </c>
      <c r="AG2" s="44" t="s">
        <v>34</v>
      </c>
      <c r="AH2" s="42" t="s">
        <v>35</v>
      </c>
      <c r="AI2" s="43" t="s">
        <v>33</v>
      </c>
      <c r="AJ2" s="44" t="s">
        <v>34</v>
      </c>
      <c r="AK2" s="42" t="s">
        <v>35</v>
      </c>
      <c r="AL2" s="43" t="s">
        <v>33</v>
      </c>
    </row>
    <row r="3" spans="1:38" s="107" customFormat="1" ht="32.25" customHeight="1">
      <c r="A3" s="102" t="s">
        <v>44</v>
      </c>
      <c r="B3" s="75" t="s">
        <v>206</v>
      </c>
      <c r="C3" s="59" t="s">
        <v>106</v>
      </c>
      <c r="D3" s="59"/>
      <c r="E3" s="103">
        <f>SUM(G3+J3+M3+P3+S3+V3+Y3+AE3+AH3+AK3)</f>
        <v>10</v>
      </c>
      <c r="F3" s="104">
        <v>1.923611111111111E-2</v>
      </c>
      <c r="G3" s="105">
        <v>6</v>
      </c>
      <c r="H3" s="106">
        <v>1</v>
      </c>
      <c r="I3" s="104">
        <v>2.3935185185185184E-2</v>
      </c>
      <c r="J3" s="105">
        <v>4</v>
      </c>
      <c r="K3" s="106">
        <v>1</v>
      </c>
      <c r="L3" s="104"/>
      <c r="M3" s="105"/>
      <c r="N3" s="106"/>
      <c r="O3" s="104"/>
      <c r="P3" s="105"/>
      <c r="Q3" s="106"/>
      <c r="R3" s="104"/>
      <c r="S3" s="105"/>
      <c r="T3" s="106"/>
      <c r="U3" s="104"/>
      <c r="V3" s="105"/>
      <c r="W3" s="106"/>
      <c r="X3" s="104"/>
      <c r="Y3" s="105"/>
      <c r="Z3" s="106"/>
      <c r="AA3" s="104"/>
      <c r="AB3" s="105"/>
      <c r="AC3" s="106"/>
      <c r="AD3" s="104"/>
      <c r="AE3" s="105"/>
      <c r="AF3" s="106"/>
      <c r="AG3" s="104"/>
      <c r="AH3" s="105"/>
      <c r="AI3" s="106"/>
      <c r="AJ3" s="104"/>
      <c r="AK3" s="105"/>
      <c r="AL3" s="106"/>
    </row>
    <row r="4" spans="1:38" s="107" customFormat="1" ht="32.25" customHeight="1">
      <c r="A4" s="108" t="s">
        <v>57</v>
      </c>
      <c r="B4" s="76" t="s">
        <v>103</v>
      </c>
      <c r="C4" s="60" t="s">
        <v>205</v>
      </c>
      <c r="D4" s="91"/>
      <c r="E4" s="109">
        <f>SUM(G4+J4+M4+P4+S4+V4+Y4+AE4+AH4+AK4)</f>
        <v>8</v>
      </c>
      <c r="F4" s="110">
        <v>2.3530092592592592E-2</v>
      </c>
      <c r="G4" s="111">
        <v>5</v>
      </c>
      <c r="H4" s="112">
        <v>2</v>
      </c>
      <c r="I4" s="110">
        <v>2.6299768518518521E-2</v>
      </c>
      <c r="J4" s="111">
        <v>3</v>
      </c>
      <c r="K4" s="112">
        <v>2</v>
      </c>
      <c r="L4" s="110"/>
      <c r="M4" s="111"/>
      <c r="N4" s="112"/>
      <c r="O4" s="110"/>
      <c r="P4" s="111"/>
      <c r="Q4" s="112"/>
      <c r="R4" s="110"/>
      <c r="S4" s="111"/>
      <c r="T4" s="112"/>
      <c r="U4" s="110"/>
      <c r="V4" s="111"/>
      <c r="W4" s="112"/>
      <c r="X4" s="110"/>
      <c r="Y4" s="111"/>
      <c r="Z4" s="112"/>
      <c r="AA4" s="110"/>
      <c r="AB4" s="111"/>
      <c r="AC4" s="112"/>
      <c r="AD4" s="110"/>
      <c r="AE4" s="111"/>
      <c r="AF4" s="112"/>
      <c r="AG4" s="110"/>
      <c r="AH4" s="111"/>
      <c r="AI4" s="112"/>
      <c r="AJ4" s="110"/>
      <c r="AK4" s="111"/>
      <c r="AL4" s="112"/>
    </row>
    <row r="5" spans="1:38" s="107" customFormat="1" ht="32.25" customHeight="1">
      <c r="A5" s="113" t="s">
        <v>27</v>
      </c>
      <c r="B5" s="140" t="s">
        <v>104</v>
      </c>
      <c r="C5" s="141" t="s">
        <v>212</v>
      </c>
      <c r="D5" s="97"/>
      <c r="E5" s="109">
        <f>SUM(G5+J5+M5+P5+S5+V5+Y5+AE5+AH5+AK5)</f>
        <v>4</v>
      </c>
      <c r="F5" s="114">
        <v>2.3773148148148151E-2</v>
      </c>
      <c r="G5" s="115">
        <v>4</v>
      </c>
      <c r="H5" s="116">
        <v>3</v>
      </c>
      <c r="I5" s="114"/>
      <c r="J5" s="115"/>
      <c r="K5" s="116"/>
      <c r="L5" s="114"/>
      <c r="M5" s="115"/>
      <c r="N5" s="116"/>
      <c r="O5" s="114"/>
      <c r="P5" s="115"/>
      <c r="Q5" s="116"/>
      <c r="R5" s="114"/>
      <c r="S5" s="115"/>
      <c r="T5" s="116"/>
      <c r="U5" s="114"/>
      <c r="V5" s="115"/>
      <c r="W5" s="116"/>
      <c r="X5" s="114"/>
      <c r="Y5" s="115"/>
      <c r="Z5" s="116"/>
      <c r="AA5" s="114"/>
      <c r="AB5" s="115"/>
      <c r="AC5" s="116"/>
      <c r="AD5" s="114"/>
      <c r="AE5" s="115"/>
      <c r="AF5" s="116"/>
      <c r="AG5" s="114"/>
      <c r="AH5" s="115"/>
      <c r="AI5" s="116"/>
      <c r="AJ5" s="114"/>
      <c r="AK5" s="115"/>
      <c r="AL5" s="116"/>
    </row>
    <row r="6" spans="1:38" s="107" customFormat="1" ht="32.25" customHeight="1">
      <c r="A6" s="113" t="s">
        <v>58</v>
      </c>
      <c r="B6" s="76" t="s">
        <v>207</v>
      </c>
      <c r="C6" s="60" t="s">
        <v>105</v>
      </c>
      <c r="D6" s="97"/>
      <c r="E6" s="109">
        <f t="shared" ref="E6:E14" si="0">SUM(G6+J6+M6+P6+S6+V6+Y6+AE6+AH6+AK6)</f>
        <v>3</v>
      </c>
      <c r="F6" s="110">
        <v>2.4224537037037034E-2</v>
      </c>
      <c r="G6" s="111">
        <v>3</v>
      </c>
      <c r="H6" s="112">
        <v>4</v>
      </c>
      <c r="I6" s="110"/>
      <c r="J6" s="111"/>
      <c r="K6" s="112"/>
      <c r="L6" s="110"/>
      <c r="M6" s="111"/>
      <c r="N6" s="112"/>
      <c r="O6" s="110"/>
      <c r="P6" s="111"/>
      <c r="Q6" s="112"/>
      <c r="R6" s="110"/>
      <c r="S6" s="111"/>
      <c r="T6" s="112"/>
      <c r="U6" s="110"/>
      <c r="V6" s="111"/>
      <c r="W6" s="112"/>
      <c r="X6" s="110"/>
      <c r="Y6" s="111"/>
      <c r="Z6" s="112"/>
      <c r="AA6" s="110"/>
      <c r="AB6" s="111"/>
      <c r="AC6" s="112"/>
      <c r="AD6" s="110"/>
      <c r="AE6" s="111"/>
      <c r="AF6" s="112"/>
      <c r="AG6" s="110"/>
      <c r="AH6" s="111"/>
      <c r="AI6" s="112"/>
      <c r="AJ6" s="110"/>
      <c r="AK6" s="111"/>
      <c r="AL6" s="112"/>
    </row>
    <row r="7" spans="1:38" s="107" customFormat="1" ht="32.25" customHeight="1">
      <c r="A7" s="113" t="s">
        <v>52</v>
      </c>
      <c r="B7" s="76" t="s">
        <v>211</v>
      </c>
      <c r="C7" s="60" t="s">
        <v>208</v>
      </c>
      <c r="D7" s="97"/>
      <c r="E7" s="109">
        <f t="shared" si="0"/>
        <v>3</v>
      </c>
      <c r="F7" s="114">
        <v>2.5636574074074072E-2</v>
      </c>
      <c r="G7" s="115">
        <v>2</v>
      </c>
      <c r="H7" s="116">
        <v>5</v>
      </c>
      <c r="I7" s="114">
        <v>2.71875E-2</v>
      </c>
      <c r="J7" s="115">
        <v>1</v>
      </c>
      <c r="K7" s="116">
        <v>4</v>
      </c>
      <c r="L7" s="114"/>
      <c r="M7" s="115"/>
      <c r="N7" s="116"/>
      <c r="O7" s="114"/>
      <c r="P7" s="115"/>
      <c r="Q7" s="116"/>
      <c r="R7" s="114"/>
      <c r="S7" s="115"/>
      <c r="T7" s="116"/>
      <c r="U7" s="114"/>
      <c r="V7" s="115"/>
      <c r="W7" s="116"/>
      <c r="X7" s="114"/>
      <c r="Y7" s="115"/>
      <c r="Z7" s="116"/>
      <c r="AA7" s="114"/>
      <c r="AB7" s="115"/>
      <c r="AC7" s="116"/>
      <c r="AD7" s="114"/>
      <c r="AE7" s="115"/>
      <c r="AF7" s="116"/>
      <c r="AG7" s="114"/>
      <c r="AH7" s="115"/>
      <c r="AI7" s="116"/>
      <c r="AJ7" s="114"/>
      <c r="AK7" s="115"/>
      <c r="AL7" s="116"/>
    </row>
    <row r="8" spans="1:38" s="107" customFormat="1" ht="32.25" customHeight="1">
      <c r="A8" s="113" t="s">
        <v>59</v>
      </c>
      <c r="B8" s="75" t="s">
        <v>210</v>
      </c>
      <c r="C8" s="59" t="s">
        <v>209</v>
      </c>
      <c r="D8" s="97"/>
      <c r="E8" s="109">
        <f t="shared" si="0"/>
        <v>1</v>
      </c>
      <c r="F8" s="110">
        <v>2.6041666666666668E-2</v>
      </c>
      <c r="G8" s="111">
        <v>1</v>
      </c>
      <c r="H8" s="112">
        <v>6</v>
      </c>
      <c r="I8" s="110"/>
      <c r="J8" s="111"/>
      <c r="K8" s="112"/>
      <c r="L8" s="110"/>
      <c r="M8" s="111"/>
      <c r="N8" s="112"/>
      <c r="O8" s="110"/>
      <c r="P8" s="111"/>
      <c r="Q8" s="112"/>
      <c r="R8" s="110"/>
      <c r="S8" s="111"/>
      <c r="T8" s="112"/>
      <c r="U8" s="110"/>
      <c r="V8" s="111"/>
      <c r="W8" s="112"/>
      <c r="X8" s="110"/>
      <c r="Y8" s="111"/>
      <c r="Z8" s="112"/>
      <c r="AA8" s="110"/>
      <c r="AB8" s="111"/>
      <c r="AC8" s="112"/>
      <c r="AD8" s="110"/>
      <c r="AE8" s="111"/>
      <c r="AF8" s="112"/>
      <c r="AG8" s="110"/>
      <c r="AH8" s="111"/>
      <c r="AI8" s="112"/>
      <c r="AJ8" s="110"/>
      <c r="AK8" s="111"/>
      <c r="AL8" s="112"/>
    </row>
    <row r="9" spans="1:38" s="107" customFormat="1" ht="32.25" customHeight="1">
      <c r="A9" s="113" t="s">
        <v>213</v>
      </c>
      <c r="B9" s="142" t="s">
        <v>214</v>
      </c>
      <c r="C9" s="143" t="s">
        <v>215</v>
      </c>
      <c r="D9" s="143"/>
      <c r="E9" s="109">
        <f t="shared" si="0"/>
        <v>2</v>
      </c>
      <c r="F9" s="114"/>
      <c r="G9" s="115"/>
      <c r="H9" s="116"/>
      <c r="I9" s="114">
        <v>2.6556712962962966E-2</v>
      </c>
      <c r="J9" s="115">
        <v>2</v>
      </c>
      <c r="K9" s="116">
        <v>3</v>
      </c>
      <c r="L9" s="114"/>
      <c r="M9" s="115"/>
      <c r="N9" s="116"/>
      <c r="O9" s="114"/>
      <c r="P9" s="115"/>
      <c r="Q9" s="116"/>
      <c r="R9" s="114"/>
      <c r="S9" s="115"/>
      <c r="T9" s="116"/>
      <c r="U9" s="114"/>
      <c r="V9" s="115"/>
      <c r="W9" s="116"/>
      <c r="X9" s="114"/>
      <c r="Y9" s="115"/>
      <c r="Z9" s="116"/>
      <c r="AA9" s="114"/>
      <c r="AB9" s="115"/>
      <c r="AC9" s="116"/>
      <c r="AD9" s="114"/>
      <c r="AE9" s="115"/>
      <c r="AF9" s="116"/>
      <c r="AG9" s="114"/>
      <c r="AH9" s="115"/>
      <c r="AI9" s="116"/>
      <c r="AJ9" s="114"/>
      <c r="AK9" s="115"/>
      <c r="AL9" s="116"/>
    </row>
    <row r="10" spans="1:38" s="107" customFormat="1" ht="32.25" customHeight="1">
      <c r="A10" s="117"/>
      <c r="B10" s="142"/>
      <c r="C10" s="143"/>
      <c r="D10" s="143"/>
      <c r="E10" s="109">
        <f t="shared" si="0"/>
        <v>0</v>
      </c>
      <c r="F10" s="110"/>
      <c r="G10" s="111"/>
      <c r="H10" s="112"/>
      <c r="I10" s="110"/>
      <c r="J10" s="111"/>
      <c r="K10" s="112"/>
      <c r="L10" s="110"/>
      <c r="M10" s="111"/>
      <c r="N10" s="112"/>
      <c r="O10" s="110"/>
      <c r="P10" s="111"/>
      <c r="Q10" s="112"/>
      <c r="R10" s="110"/>
      <c r="S10" s="111"/>
      <c r="T10" s="112"/>
      <c r="U10" s="110"/>
      <c r="V10" s="111"/>
      <c r="W10" s="112"/>
      <c r="X10" s="110"/>
      <c r="Y10" s="111"/>
      <c r="Z10" s="112"/>
      <c r="AA10" s="110"/>
      <c r="AB10" s="111"/>
      <c r="AC10" s="112"/>
      <c r="AD10" s="110"/>
      <c r="AE10" s="111"/>
      <c r="AF10" s="112"/>
      <c r="AG10" s="110"/>
      <c r="AH10" s="111"/>
      <c r="AI10" s="112"/>
      <c r="AJ10" s="110"/>
      <c r="AK10" s="111"/>
      <c r="AL10" s="112"/>
    </row>
    <row r="11" spans="1:38" s="107" customFormat="1" ht="32.25" customHeight="1">
      <c r="A11" s="118"/>
      <c r="B11" s="144"/>
      <c r="C11" s="143"/>
      <c r="D11" s="143"/>
      <c r="E11" s="109">
        <f t="shared" si="0"/>
        <v>0</v>
      </c>
      <c r="F11" s="114"/>
      <c r="G11" s="115"/>
      <c r="H11" s="116"/>
      <c r="I11" s="114"/>
      <c r="J11" s="115"/>
      <c r="K11" s="116"/>
      <c r="L11" s="114"/>
      <c r="M11" s="115"/>
      <c r="N11" s="116"/>
      <c r="O11" s="114"/>
      <c r="P11" s="115"/>
      <c r="Q11" s="116"/>
      <c r="R11" s="114"/>
      <c r="S11" s="115"/>
      <c r="T11" s="116"/>
      <c r="U11" s="114"/>
      <c r="V11" s="115"/>
      <c r="W11" s="116"/>
      <c r="X11" s="114"/>
      <c r="Y11" s="115"/>
      <c r="Z11" s="116"/>
      <c r="AA11" s="114"/>
      <c r="AB11" s="115"/>
      <c r="AC11" s="116"/>
      <c r="AD11" s="114"/>
      <c r="AE11" s="115"/>
      <c r="AF11" s="116"/>
      <c r="AG11" s="114"/>
      <c r="AH11" s="115"/>
      <c r="AI11" s="116"/>
      <c r="AJ11" s="114"/>
      <c r="AK11" s="115"/>
      <c r="AL11" s="116"/>
    </row>
    <row r="12" spans="1:38" s="107" customFormat="1" ht="32.25" customHeight="1">
      <c r="A12" s="118"/>
      <c r="B12" s="144"/>
      <c r="C12" s="143"/>
      <c r="D12" s="143"/>
      <c r="E12" s="109">
        <f t="shared" si="0"/>
        <v>0</v>
      </c>
      <c r="F12" s="110"/>
      <c r="G12" s="111"/>
      <c r="H12" s="112"/>
      <c r="I12" s="110"/>
      <c r="J12" s="111"/>
      <c r="K12" s="112"/>
      <c r="L12" s="110"/>
      <c r="M12" s="111"/>
      <c r="N12" s="112"/>
      <c r="O12" s="110"/>
      <c r="P12" s="111"/>
      <c r="Q12" s="112"/>
      <c r="R12" s="110"/>
      <c r="S12" s="111"/>
      <c r="T12" s="112"/>
      <c r="U12" s="110"/>
      <c r="V12" s="111"/>
      <c r="W12" s="112"/>
      <c r="X12" s="110"/>
      <c r="Y12" s="111"/>
      <c r="Z12" s="112"/>
      <c r="AA12" s="110"/>
      <c r="AB12" s="111"/>
      <c r="AC12" s="112"/>
      <c r="AD12" s="110"/>
      <c r="AE12" s="111"/>
      <c r="AF12" s="112"/>
      <c r="AG12" s="110"/>
      <c r="AH12" s="111"/>
      <c r="AI12" s="112"/>
      <c r="AJ12" s="110"/>
      <c r="AK12" s="111"/>
      <c r="AL12" s="112"/>
    </row>
    <row r="13" spans="1:38" s="107" customFormat="1" ht="32.25" customHeight="1">
      <c r="A13" s="118"/>
      <c r="B13" s="144"/>
      <c r="C13" s="143"/>
      <c r="D13" s="143"/>
      <c r="E13" s="109">
        <f t="shared" si="0"/>
        <v>0</v>
      </c>
      <c r="F13" s="114"/>
      <c r="G13" s="115"/>
      <c r="H13" s="116"/>
      <c r="I13" s="114"/>
      <c r="J13" s="115"/>
      <c r="K13" s="116"/>
      <c r="L13" s="114"/>
      <c r="M13" s="115"/>
      <c r="N13" s="116"/>
      <c r="O13" s="114"/>
      <c r="P13" s="115"/>
      <c r="Q13" s="116"/>
      <c r="R13" s="114"/>
      <c r="S13" s="115"/>
      <c r="T13" s="116"/>
      <c r="U13" s="114"/>
      <c r="V13" s="115"/>
      <c r="W13" s="116"/>
      <c r="X13" s="114"/>
      <c r="Y13" s="115"/>
      <c r="Z13" s="116"/>
      <c r="AA13" s="114"/>
      <c r="AB13" s="115"/>
      <c r="AC13" s="116"/>
      <c r="AD13" s="114"/>
      <c r="AE13" s="115"/>
      <c r="AF13" s="116"/>
      <c r="AG13" s="114"/>
      <c r="AH13" s="115"/>
      <c r="AI13" s="116"/>
      <c r="AJ13" s="114"/>
      <c r="AK13" s="115"/>
      <c r="AL13" s="116"/>
    </row>
    <row r="14" spans="1:38" s="107" customFormat="1" ht="32.25" customHeight="1" thickBot="1">
      <c r="A14" s="119"/>
      <c r="B14" s="145"/>
      <c r="C14" s="146"/>
      <c r="D14" s="146"/>
      <c r="E14" s="120">
        <f t="shared" si="0"/>
        <v>0</v>
      </c>
      <c r="F14" s="121"/>
      <c r="G14" s="122"/>
      <c r="H14" s="123"/>
      <c r="I14" s="121"/>
      <c r="J14" s="122"/>
      <c r="K14" s="123"/>
      <c r="L14" s="121"/>
      <c r="M14" s="122"/>
      <c r="N14" s="123"/>
      <c r="O14" s="121"/>
      <c r="P14" s="122"/>
      <c r="Q14" s="123"/>
      <c r="R14" s="121"/>
      <c r="S14" s="122"/>
      <c r="T14" s="123"/>
      <c r="U14" s="121"/>
      <c r="V14" s="122"/>
      <c r="W14" s="123"/>
      <c r="X14" s="121"/>
      <c r="Y14" s="122"/>
      <c r="Z14" s="123"/>
      <c r="AA14" s="121"/>
      <c r="AB14" s="122"/>
      <c r="AC14" s="123"/>
      <c r="AD14" s="121"/>
      <c r="AE14" s="122"/>
      <c r="AF14" s="123"/>
      <c r="AG14" s="121"/>
      <c r="AH14" s="122"/>
      <c r="AI14" s="123"/>
      <c r="AJ14" s="121"/>
      <c r="AK14" s="122"/>
      <c r="AL14" s="123"/>
    </row>
    <row r="15" spans="1:38">
      <c r="E15" s="38"/>
    </row>
    <row r="40" spans="5:38">
      <c r="E40" s="164" t="s">
        <v>3</v>
      </c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</row>
    <row r="41" spans="5:38">
      <c r="E41" s="164" t="s">
        <v>9</v>
      </c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</row>
    <row r="42" spans="5:38">
      <c r="E42" s="164" t="s">
        <v>2</v>
      </c>
      <c r="F42" s="174">
        <f>G3+G6</f>
        <v>9</v>
      </c>
      <c r="G42" s="174"/>
      <c r="H42" s="174"/>
      <c r="I42" s="174">
        <f>J3+J9</f>
        <v>6</v>
      </c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</row>
    <row r="43" spans="5:38">
      <c r="E43" s="164" t="s">
        <v>45</v>
      </c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</row>
    <row r="44" spans="5:38">
      <c r="E44" s="164" t="s">
        <v>36</v>
      </c>
      <c r="F44" s="174">
        <f>G7+G8</f>
        <v>3</v>
      </c>
      <c r="G44" s="174"/>
      <c r="H44" s="174"/>
      <c r="I44" s="174">
        <f>J7</f>
        <v>1</v>
      </c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</row>
    <row r="45" spans="5:38">
      <c r="E45" s="164" t="s">
        <v>12</v>
      </c>
      <c r="F45" s="174">
        <f>G4</f>
        <v>5</v>
      </c>
      <c r="G45" s="174"/>
      <c r="H45" s="174"/>
      <c r="I45" s="174">
        <f>J4</f>
        <v>3</v>
      </c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</row>
    <row r="46" spans="5:38">
      <c r="E46" s="164" t="s">
        <v>27</v>
      </c>
      <c r="F46" s="174">
        <f>G5</f>
        <v>4</v>
      </c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</row>
    <row r="47" spans="5:38">
      <c r="E47" s="164" t="s">
        <v>61</v>
      </c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</row>
    <row r="48" spans="5:38">
      <c r="E48" s="164" t="s">
        <v>4</v>
      </c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</row>
    <row r="49" spans="5:38">
      <c r="E49" s="164" t="s">
        <v>65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</row>
    <row r="50" spans="5:38">
      <c r="E50" s="164" t="s">
        <v>5</v>
      </c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</row>
    <row r="51" spans="5:38">
      <c r="E51" s="164" t="s">
        <v>204</v>
      </c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</row>
    <row r="52" spans="5:38">
      <c r="E52" s="164" t="s">
        <v>223</v>
      </c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</row>
    <row r="53" spans="5:38">
      <c r="E53" s="164" t="s">
        <v>217</v>
      </c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</row>
    <row r="54" spans="5:38">
      <c r="E54" s="164" t="s">
        <v>14</v>
      </c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</row>
    <row r="55" spans="5:38">
      <c r="E55" s="164" t="s">
        <v>22</v>
      </c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</row>
    <row r="56" spans="5:38">
      <c r="E56" s="164" t="s">
        <v>13</v>
      </c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</row>
    <row r="57" spans="5:38">
      <c r="E57" s="164" t="s">
        <v>15</v>
      </c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</row>
    <row r="58" spans="5:38">
      <c r="E58" s="164" t="s">
        <v>306</v>
      </c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</row>
    <row r="59" spans="5:38">
      <c r="E59" s="164" t="s">
        <v>352</v>
      </c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</row>
    <row r="60" spans="5:38">
      <c r="E60" s="164" t="s">
        <v>357</v>
      </c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</row>
  </sheetData>
  <mergeCells count="243">
    <mergeCell ref="AG1:AI1"/>
    <mergeCell ref="AJ1:AL1"/>
    <mergeCell ref="B1:D1"/>
    <mergeCell ref="AA1:AC1"/>
    <mergeCell ref="AD1:AF1"/>
    <mergeCell ref="I1:K1"/>
    <mergeCell ref="L1:N1"/>
    <mergeCell ref="O1:Q1"/>
    <mergeCell ref="R1:T1"/>
    <mergeCell ref="U1:W1"/>
    <mergeCell ref="X1:Z1"/>
    <mergeCell ref="F1:H1"/>
    <mergeCell ref="I42:K42"/>
    <mergeCell ref="I43:K43"/>
    <mergeCell ref="I44:K44"/>
    <mergeCell ref="I45:K45"/>
    <mergeCell ref="I46:K46"/>
    <mergeCell ref="F40:H40"/>
    <mergeCell ref="F41:H41"/>
    <mergeCell ref="I40:K40"/>
    <mergeCell ref="I41:K41"/>
    <mergeCell ref="F42:H42"/>
    <mergeCell ref="F47:H47"/>
    <mergeCell ref="I47:K47"/>
    <mergeCell ref="F48:H48"/>
    <mergeCell ref="I48:K48"/>
    <mergeCell ref="F49:H49"/>
    <mergeCell ref="I49:K49"/>
    <mergeCell ref="F43:H43"/>
    <mergeCell ref="F44:H44"/>
    <mergeCell ref="F45:H45"/>
    <mergeCell ref="F46:H46"/>
    <mergeCell ref="I54:K54"/>
    <mergeCell ref="F55:H55"/>
    <mergeCell ref="I55:K55"/>
    <mergeCell ref="F50:H50"/>
    <mergeCell ref="I50:K50"/>
    <mergeCell ref="F51:H51"/>
    <mergeCell ref="I51:K51"/>
    <mergeCell ref="F52:H52"/>
    <mergeCell ref="I52:K52"/>
    <mergeCell ref="F59:H59"/>
    <mergeCell ref="I59:K59"/>
    <mergeCell ref="F60:H60"/>
    <mergeCell ref="I60:K60"/>
    <mergeCell ref="L40:N40"/>
    <mergeCell ref="L42:N42"/>
    <mergeCell ref="L44:N44"/>
    <mergeCell ref="L46:N46"/>
    <mergeCell ref="L48:N48"/>
    <mergeCell ref="L50:N50"/>
    <mergeCell ref="L52:N52"/>
    <mergeCell ref="L54:N54"/>
    <mergeCell ref="L56:N56"/>
    <mergeCell ref="L58:N58"/>
    <mergeCell ref="L60:N60"/>
    <mergeCell ref="F56:H56"/>
    <mergeCell ref="I56:K56"/>
    <mergeCell ref="F57:H57"/>
    <mergeCell ref="I57:K57"/>
    <mergeCell ref="F58:H58"/>
    <mergeCell ref="I58:K58"/>
    <mergeCell ref="F53:H53"/>
    <mergeCell ref="I53:K53"/>
    <mergeCell ref="F54:H54"/>
    <mergeCell ref="AD40:AF40"/>
    <mergeCell ref="AG40:AI40"/>
    <mergeCell ref="AJ40:AL40"/>
    <mergeCell ref="L41:N41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O40:Q40"/>
    <mergeCell ref="R40:T40"/>
    <mergeCell ref="U40:W40"/>
    <mergeCell ref="X40:Z40"/>
    <mergeCell ref="AA40:AC40"/>
    <mergeCell ref="AD42:AF42"/>
    <mergeCell ref="AG42:AI42"/>
    <mergeCell ref="AJ42:AL42"/>
    <mergeCell ref="L43:N43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O42:Q42"/>
    <mergeCell ref="R42:T42"/>
    <mergeCell ref="U42:W42"/>
    <mergeCell ref="X42:Z42"/>
    <mergeCell ref="AA42:AC42"/>
    <mergeCell ref="AD44:AF44"/>
    <mergeCell ref="AG44:AI44"/>
    <mergeCell ref="AJ44:AL44"/>
    <mergeCell ref="L45:N45"/>
    <mergeCell ref="O45:Q45"/>
    <mergeCell ref="R45:T45"/>
    <mergeCell ref="U45:W45"/>
    <mergeCell ref="X45:Z45"/>
    <mergeCell ref="AA45:AC45"/>
    <mergeCell ref="AD45:AF45"/>
    <mergeCell ref="AG45:AI45"/>
    <mergeCell ref="AJ45:AL45"/>
    <mergeCell ref="O44:Q44"/>
    <mergeCell ref="R44:T44"/>
    <mergeCell ref="U44:W44"/>
    <mergeCell ref="X44:Z44"/>
    <mergeCell ref="AA44:AC44"/>
    <mergeCell ref="AD46:AF46"/>
    <mergeCell ref="AG46:AI46"/>
    <mergeCell ref="AJ46:AL46"/>
    <mergeCell ref="L47:N47"/>
    <mergeCell ref="O47:Q47"/>
    <mergeCell ref="R47:T47"/>
    <mergeCell ref="U47:W47"/>
    <mergeCell ref="X47:Z47"/>
    <mergeCell ref="AA47:AC47"/>
    <mergeCell ref="AD47:AF47"/>
    <mergeCell ref="AG47:AI47"/>
    <mergeCell ref="AJ47:AL47"/>
    <mergeCell ref="O46:Q46"/>
    <mergeCell ref="R46:T46"/>
    <mergeCell ref="U46:W46"/>
    <mergeCell ref="X46:Z46"/>
    <mergeCell ref="AA46:AC46"/>
    <mergeCell ref="AD48:AF48"/>
    <mergeCell ref="AG48:AI48"/>
    <mergeCell ref="AJ48:AL48"/>
    <mergeCell ref="L49:N49"/>
    <mergeCell ref="O49:Q49"/>
    <mergeCell ref="R49:T49"/>
    <mergeCell ref="U49:W49"/>
    <mergeCell ref="X49:Z49"/>
    <mergeCell ref="AA49:AC49"/>
    <mergeCell ref="AD49:AF49"/>
    <mergeCell ref="AG49:AI49"/>
    <mergeCell ref="AJ49:AL49"/>
    <mergeCell ref="O48:Q48"/>
    <mergeCell ref="R48:T48"/>
    <mergeCell ref="U48:W48"/>
    <mergeCell ref="X48:Z48"/>
    <mergeCell ref="AA48:AC48"/>
    <mergeCell ref="AD50:AF50"/>
    <mergeCell ref="AG50:AI50"/>
    <mergeCell ref="AJ50:AL50"/>
    <mergeCell ref="L51:N51"/>
    <mergeCell ref="O51:Q51"/>
    <mergeCell ref="R51:T51"/>
    <mergeCell ref="U51:W51"/>
    <mergeCell ref="X51:Z51"/>
    <mergeCell ref="AA51:AC51"/>
    <mergeCell ref="AD51:AF51"/>
    <mergeCell ref="AG51:AI51"/>
    <mergeCell ref="AJ51:AL51"/>
    <mergeCell ref="O50:Q50"/>
    <mergeCell ref="R50:T50"/>
    <mergeCell ref="U50:W50"/>
    <mergeCell ref="X50:Z50"/>
    <mergeCell ref="AA50:AC50"/>
    <mergeCell ref="AD52:AF52"/>
    <mergeCell ref="AG52:AI52"/>
    <mergeCell ref="AJ52:AL52"/>
    <mergeCell ref="L53:N53"/>
    <mergeCell ref="O53:Q53"/>
    <mergeCell ref="R53:T53"/>
    <mergeCell ref="U53:W53"/>
    <mergeCell ref="X53:Z53"/>
    <mergeCell ref="AA53:AC53"/>
    <mergeCell ref="AD53:AF53"/>
    <mergeCell ref="AG53:AI53"/>
    <mergeCell ref="AJ53:AL53"/>
    <mergeCell ref="O52:Q52"/>
    <mergeCell ref="R52:T52"/>
    <mergeCell ref="U52:W52"/>
    <mergeCell ref="X52:Z52"/>
    <mergeCell ref="AA52:AC52"/>
    <mergeCell ref="AD54:AF54"/>
    <mergeCell ref="AG54:AI54"/>
    <mergeCell ref="AJ54:AL54"/>
    <mergeCell ref="L55:N55"/>
    <mergeCell ref="O55:Q55"/>
    <mergeCell ref="R55:T55"/>
    <mergeCell ref="U55:W55"/>
    <mergeCell ref="X55:Z55"/>
    <mergeCell ref="AA55:AC55"/>
    <mergeCell ref="AD55:AF55"/>
    <mergeCell ref="AG55:AI55"/>
    <mergeCell ref="AJ55:AL55"/>
    <mergeCell ref="O54:Q54"/>
    <mergeCell ref="R54:T54"/>
    <mergeCell ref="U54:W54"/>
    <mergeCell ref="X54:Z54"/>
    <mergeCell ref="AA54:AC54"/>
    <mergeCell ref="AD56:AF56"/>
    <mergeCell ref="AG56:AI56"/>
    <mergeCell ref="AJ56:AL56"/>
    <mergeCell ref="L57:N57"/>
    <mergeCell ref="O57:Q57"/>
    <mergeCell ref="R57:T57"/>
    <mergeCell ref="U57:W57"/>
    <mergeCell ref="X57:Z57"/>
    <mergeCell ref="AA57:AC57"/>
    <mergeCell ref="AD57:AF57"/>
    <mergeCell ref="AG57:AI57"/>
    <mergeCell ref="AJ57:AL57"/>
    <mergeCell ref="O56:Q56"/>
    <mergeCell ref="R56:T56"/>
    <mergeCell ref="U56:W56"/>
    <mergeCell ref="X56:Z56"/>
    <mergeCell ref="AA56:AC56"/>
    <mergeCell ref="L59:N59"/>
    <mergeCell ref="O59:Q59"/>
    <mergeCell ref="R59:T59"/>
    <mergeCell ref="U59:W59"/>
    <mergeCell ref="X59:Z59"/>
    <mergeCell ref="AA59:AC59"/>
    <mergeCell ref="AD59:AF59"/>
    <mergeCell ref="AG59:AI59"/>
    <mergeCell ref="AJ59:AL59"/>
    <mergeCell ref="AD60:AF60"/>
    <mergeCell ref="AG60:AI60"/>
    <mergeCell ref="AJ60:AL60"/>
    <mergeCell ref="O60:Q60"/>
    <mergeCell ref="R60:T60"/>
    <mergeCell ref="U60:W60"/>
    <mergeCell ref="X60:Z60"/>
    <mergeCell ref="AA60:AC60"/>
    <mergeCell ref="AD58:AF58"/>
    <mergeCell ref="AG58:AI58"/>
    <mergeCell ref="AJ58:AL58"/>
    <mergeCell ref="O58:Q58"/>
    <mergeCell ref="R58:T58"/>
    <mergeCell ref="U58:W58"/>
    <mergeCell ref="X58:Z58"/>
    <mergeCell ref="AA58:AC5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FF"/>
  </sheetPr>
  <dimension ref="A1:AO60"/>
  <sheetViews>
    <sheetView zoomScale="80" zoomScaleNormal="80" workbookViewId="0">
      <pane xSplit="8" ySplit="2" topLeftCell="I18" activePane="bottomRight" state="frozen"/>
      <selection pane="topRight" activeCell="I1" sqref="I1"/>
      <selection pane="bottomLeft" activeCell="A3" sqref="A3"/>
      <selection pane="bottomRight" activeCell="L46" sqref="L46:N46"/>
    </sheetView>
  </sheetViews>
  <sheetFormatPr baseColWidth="10" defaultRowHeight="14.4"/>
  <cols>
    <col min="1" max="1" width="16.88671875" customWidth="1"/>
    <col min="2" max="7" width="13.33203125" customWidth="1"/>
    <col min="8" max="8" width="9.88671875" customWidth="1"/>
    <col min="9" max="9" width="9.6640625" customWidth="1"/>
    <col min="10" max="11" width="7.33203125" customWidth="1"/>
    <col min="12" max="12" width="11.109375" customWidth="1"/>
    <col min="13" max="41" width="7.33203125" customWidth="1"/>
  </cols>
  <sheetData>
    <row r="1" spans="1:41" ht="17.25" customHeight="1" thickBot="1">
      <c r="A1" s="82"/>
      <c r="B1" s="196" t="s">
        <v>32</v>
      </c>
      <c r="C1" s="197"/>
      <c r="D1" s="197"/>
      <c r="E1" s="197"/>
      <c r="F1" s="197"/>
      <c r="G1" s="204"/>
      <c r="H1" s="57" t="s">
        <v>66</v>
      </c>
      <c r="I1" s="179" t="s">
        <v>2</v>
      </c>
      <c r="J1" s="179"/>
      <c r="K1" s="179"/>
      <c r="L1" s="181" t="s">
        <v>3</v>
      </c>
      <c r="M1" s="182"/>
      <c r="N1" s="183"/>
      <c r="O1" s="181" t="s">
        <v>8</v>
      </c>
      <c r="P1" s="182"/>
      <c r="Q1" s="183"/>
      <c r="R1" s="187" t="s">
        <v>6</v>
      </c>
      <c r="S1" s="188"/>
      <c r="T1" s="189"/>
      <c r="U1" s="181" t="s">
        <v>5</v>
      </c>
      <c r="V1" s="182"/>
      <c r="W1" s="183"/>
      <c r="X1" s="181" t="s">
        <v>4</v>
      </c>
      <c r="Y1" s="182"/>
      <c r="Z1" s="183"/>
      <c r="AA1" s="181" t="s">
        <v>36</v>
      </c>
      <c r="AB1" s="182"/>
      <c r="AC1" s="183"/>
      <c r="AD1" s="187" t="s">
        <v>7</v>
      </c>
      <c r="AE1" s="188"/>
      <c r="AF1" s="189"/>
      <c r="AG1" s="198" t="s">
        <v>18</v>
      </c>
      <c r="AH1" s="199"/>
      <c r="AI1" s="200"/>
      <c r="AJ1" s="181" t="s">
        <v>9</v>
      </c>
      <c r="AK1" s="182"/>
      <c r="AL1" s="183"/>
      <c r="AM1" s="175" t="s">
        <v>27</v>
      </c>
      <c r="AN1" s="176"/>
      <c r="AO1" s="177"/>
    </row>
    <row r="2" spans="1:41" ht="17.25" customHeight="1" thickBot="1">
      <c r="A2" s="55" t="s">
        <v>31</v>
      </c>
      <c r="B2" s="48" t="s">
        <v>38</v>
      </c>
      <c r="C2" s="50" t="s">
        <v>39</v>
      </c>
      <c r="D2" s="51" t="s">
        <v>40</v>
      </c>
      <c r="E2" s="50" t="s">
        <v>41</v>
      </c>
      <c r="F2" s="51" t="s">
        <v>42</v>
      </c>
      <c r="G2" s="49" t="s">
        <v>43</v>
      </c>
      <c r="H2" s="58" t="s">
        <v>67</v>
      </c>
      <c r="I2" s="47" t="s">
        <v>34</v>
      </c>
      <c r="J2" s="42" t="s">
        <v>35</v>
      </c>
      <c r="K2" s="43" t="s">
        <v>33</v>
      </c>
      <c r="L2" s="44" t="s">
        <v>34</v>
      </c>
      <c r="M2" s="42" t="s">
        <v>35</v>
      </c>
      <c r="N2" s="43" t="s">
        <v>33</v>
      </c>
      <c r="O2" s="44" t="s">
        <v>34</v>
      </c>
      <c r="P2" s="42" t="s">
        <v>35</v>
      </c>
      <c r="Q2" s="43" t="s">
        <v>33</v>
      </c>
      <c r="R2" s="44" t="s">
        <v>34</v>
      </c>
      <c r="S2" s="42" t="s">
        <v>35</v>
      </c>
      <c r="T2" s="43" t="s">
        <v>33</v>
      </c>
      <c r="U2" s="44" t="s">
        <v>34</v>
      </c>
      <c r="V2" s="42" t="s">
        <v>35</v>
      </c>
      <c r="W2" s="43" t="s">
        <v>33</v>
      </c>
      <c r="X2" s="44" t="s">
        <v>34</v>
      </c>
      <c r="Y2" s="42" t="s">
        <v>35</v>
      </c>
      <c r="Z2" s="43" t="s">
        <v>33</v>
      </c>
      <c r="AA2" s="44" t="s">
        <v>34</v>
      </c>
      <c r="AB2" s="42" t="s">
        <v>35</v>
      </c>
      <c r="AC2" s="43" t="s">
        <v>33</v>
      </c>
      <c r="AD2" s="44" t="s">
        <v>34</v>
      </c>
      <c r="AE2" s="42" t="s">
        <v>35</v>
      </c>
      <c r="AF2" s="43" t="s">
        <v>33</v>
      </c>
      <c r="AG2" s="44" t="s">
        <v>34</v>
      </c>
      <c r="AH2" s="42" t="s">
        <v>35</v>
      </c>
      <c r="AI2" s="43" t="s">
        <v>33</v>
      </c>
      <c r="AJ2" s="44" t="s">
        <v>34</v>
      </c>
      <c r="AK2" s="42" t="s">
        <v>35</v>
      </c>
      <c r="AL2" s="43" t="s">
        <v>33</v>
      </c>
      <c r="AM2" s="44" t="s">
        <v>34</v>
      </c>
      <c r="AN2" s="42" t="s">
        <v>35</v>
      </c>
      <c r="AO2" s="43" t="s">
        <v>33</v>
      </c>
    </row>
    <row r="3" spans="1:41" s="107" customFormat="1" ht="32.25" customHeight="1">
      <c r="A3" s="102" t="s">
        <v>37</v>
      </c>
      <c r="B3" s="75" t="s">
        <v>93</v>
      </c>
      <c r="C3" s="59" t="s">
        <v>187</v>
      </c>
      <c r="D3" s="59" t="s">
        <v>186</v>
      </c>
      <c r="E3" s="59" t="s">
        <v>98</v>
      </c>
      <c r="F3" s="127" t="s">
        <v>196</v>
      </c>
      <c r="G3" s="128"/>
      <c r="H3" s="103">
        <f>SUM(J3+M3+P3+S3+V3+Y3+AB3+AH3+AK3+AN3)</f>
        <v>15</v>
      </c>
      <c r="I3" s="104">
        <v>1.8993055555555558E-2</v>
      </c>
      <c r="J3" s="105">
        <v>7</v>
      </c>
      <c r="K3" s="106">
        <v>1</v>
      </c>
      <c r="L3" s="104">
        <v>2.1359953703703704E-2</v>
      </c>
      <c r="M3" s="105">
        <v>8</v>
      </c>
      <c r="N3" s="106">
        <v>1</v>
      </c>
      <c r="O3" s="104"/>
      <c r="P3" s="105"/>
      <c r="Q3" s="106"/>
      <c r="R3" s="104"/>
      <c r="S3" s="105"/>
      <c r="T3" s="106"/>
      <c r="U3" s="104"/>
      <c r="V3" s="105"/>
      <c r="W3" s="106"/>
      <c r="X3" s="104"/>
      <c r="Y3" s="105"/>
      <c r="Z3" s="106"/>
      <c r="AA3" s="104"/>
      <c r="AB3" s="105"/>
      <c r="AC3" s="106"/>
      <c r="AD3" s="104"/>
      <c r="AE3" s="105"/>
      <c r="AF3" s="106"/>
      <c r="AG3" s="104"/>
      <c r="AH3" s="105"/>
      <c r="AI3" s="106"/>
      <c r="AJ3" s="104"/>
      <c r="AK3" s="105"/>
      <c r="AL3" s="106"/>
      <c r="AM3" s="104"/>
      <c r="AN3" s="105"/>
      <c r="AO3" s="106"/>
    </row>
    <row r="4" spans="1:41" s="107" customFormat="1" ht="32.25" customHeight="1">
      <c r="A4" s="108" t="s">
        <v>44</v>
      </c>
      <c r="B4" s="75" t="s">
        <v>99</v>
      </c>
      <c r="C4" s="59" t="s">
        <v>188</v>
      </c>
      <c r="D4" s="59" t="s">
        <v>94</v>
      </c>
      <c r="E4" s="59" t="s">
        <v>189</v>
      </c>
      <c r="F4" s="129"/>
      <c r="G4" s="130"/>
      <c r="H4" s="109">
        <f>SUM(J4+M4+P4+S4+V4+Y4+AB4+AH4+AK4+AN4)</f>
        <v>6</v>
      </c>
      <c r="I4" s="110">
        <v>2.0729166666666667E-2</v>
      </c>
      <c r="J4" s="111">
        <v>6</v>
      </c>
      <c r="K4" s="112">
        <v>2</v>
      </c>
      <c r="L4" s="110"/>
      <c r="M4" s="111"/>
      <c r="N4" s="112"/>
      <c r="O4" s="110"/>
      <c r="P4" s="111"/>
      <c r="Q4" s="112"/>
      <c r="R4" s="110"/>
      <c r="S4" s="111"/>
      <c r="T4" s="112"/>
      <c r="U4" s="110"/>
      <c r="V4" s="111"/>
      <c r="W4" s="112"/>
      <c r="X4" s="110"/>
      <c r="Y4" s="111"/>
      <c r="Z4" s="112"/>
      <c r="AA4" s="110"/>
      <c r="AB4" s="111"/>
      <c r="AC4" s="112"/>
      <c r="AD4" s="110"/>
      <c r="AE4" s="111"/>
      <c r="AF4" s="112"/>
      <c r="AG4" s="110"/>
      <c r="AH4" s="111"/>
      <c r="AI4" s="112"/>
      <c r="AJ4" s="110"/>
      <c r="AK4" s="111"/>
      <c r="AL4" s="112"/>
      <c r="AM4" s="110"/>
      <c r="AN4" s="111"/>
      <c r="AO4" s="112"/>
    </row>
    <row r="5" spans="1:41" s="107" customFormat="1" ht="32.25" customHeight="1">
      <c r="A5" s="113" t="s">
        <v>53</v>
      </c>
      <c r="B5" s="75" t="s">
        <v>169</v>
      </c>
      <c r="C5" s="59" t="s">
        <v>95</v>
      </c>
      <c r="D5" s="59" t="s">
        <v>170</v>
      </c>
      <c r="E5" s="59" t="s">
        <v>96</v>
      </c>
      <c r="F5" s="131"/>
      <c r="G5" s="132"/>
      <c r="H5" s="109">
        <f>SUM(J5+M5+P5+S5+V5+Y5+AB5+AH5+AK5+AN5)</f>
        <v>5</v>
      </c>
      <c r="I5" s="114">
        <v>2.101851851851852E-2</v>
      </c>
      <c r="J5" s="115">
        <v>5</v>
      </c>
      <c r="K5" s="116">
        <v>3</v>
      </c>
      <c r="L5" s="114"/>
      <c r="M5" s="115"/>
      <c r="N5" s="116"/>
      <c r="O5" s="114"/>
      <c r="P5" s="115"/>
      <c r="Q5" s="116"/>
      <c r="R5" s="114"/>
      <c r="S5" s="115"/>
      <c r="T5" s="116"/>
      <c r="U5" s="114"/>
      <c r="V5" s="115"/>
      <c r="W5" s="116"/>
      <c r="X5" s="114"/>
      <c r="Y5" s="115"/>
      <c r="Z5" s="116"/>
      <c r="AA5" s="114"/>
      <c r="AB5" s="115"/>
      <c r="AC5" s="116"/>
      <c r="AD5" s="114"/>
      <c r="AE5" s="115"/>
      <c r="AF5" s="116"/>
      <c r="AG5" s="114"/>
      <c r="AH5" s="115"/>
      <c r="AI5" s="116"/>
      <c r="AJ5" s="114"/>
      <c r="AK5" s="115"/>
      <c r="AL5" s="116"/>
      <c r="AM5" s="114"/>
      <c r="AN5" s="115"/>
      <c r="AO5" s="116"/>
    </row>
    <row r="6" spans="1:41" s="107" customFormat="1" ht="32.25" customHeight="1">
      <c r="A6" s="113" t="s">
        <v>54</v>
      </c>
      <c r="B6" s="76" t="s">
        <v>195</v>
      </c>
      <c r="C6" s="60" t="s">
        <v>190</v>
      </c>
      <c r="D6" s="60" t="s">
        <v>191</v>
      </c>
      <c r="E6" s="60" t="s">
        <v>192</v>
      </c>
      <c r="F6" s="131"/>
      <c r="G6" s="132"/>
      <c r="H6" s="109">
        <f t="shared" ref="H6:H17" si="0">SUM(J6+M6+P6+S6+V6+Y6+AB6+AH6+AK6+AN6)</f>
        <v>4</v>
      </c>
      <c r="I6" s="114">
        <v>2.1180555555555553E-2</v>
      </c>
      <c r="J6" s="111">
        <v>4</v>
      </c>
      <c r="K6" s="112">
        <v>4</v>
      </c>
      <c r="L6" s="110"/>
      <c r="M6" s="111"/>
      <c r="N6" s="112"/>
      <c r="O6" s="110"/>
      <c r="P6" s="111"/>
      <c r="Q6" s="112"/>
      <c r="R6" s="110"/>
      <c r="S6" s="111"/>
      <c r="T6" s="112"/>
      <c r="U6" s="110"/>
      <c r="V6" s="111"/>
      <c r="W6" s="112"/>
      <c r="X6" s="110"/>
      <c r="Y6" s="111"/>
      <c r="Z6" s="112"/>
      <c r="AA6" s="110"/>
      <c r="AB6" s="111"/>
      <c r="AC6" s="112"/>
      <c r="AD6" s="110"/>
      <c r="AE6" s="111"/>
      <c r="AF6" s="112"/>
      <c r="AG6" s="110"/>
      <c r="AH6" s="111"/>
      <c r="AI6" s="112"/>
      <c r="AJ6" s="110"/>
      <c r="AK6" s="111"/>
      <c r="AL6" s="112"/>
      <c r="AM6" s="110"/>
      <c r="AN6" s="111"/>
      <c r="AO6" s="112"/>
    </row>
    <row r="7" spans="1:41" s="107" customFormat="1" ht="32.25" customHeight="1">
      <c r="A7" s="113" t="s">
        <v>55</v>
      </c>
      <c r="B7" s="76" t="s">
        <v>97</v>
      </c>
      <c r="C7" s="60" t="s">
        <v>171</v>
      </c>
      <c r="D7" s="60" t="s">
        <v>172</v>
      </c>
      <c r="E7" s="60" t="s">
        <v>173</v>
      </c>
      <c r="F7" s="131"/>
      <c r="G7" s="132"/>
      <c r="H7" s="109">
        <f t="shared" si="0"/>
        <v>7</v>
      </c>
      <c r="I7" s="114">
        <v>2.1296296296296299E-2</v>
      </c>
      <c r="J7" s="115">
        <v>3</v>
      </c>
      <c r="K7" s="116">
        <v>5</v>
      </c>
      <c r="L7" s="114">
        <v>2.3431712962962963E-2</v>
      </c>
      <c r="M7" s="115">
        <v>4</v>
      </c>
      <c r="N7" s="116">
        <v>5</v>
      </c>
      <c r="O7" s="114"/>
      <c r="P7" s="115"/>
      <c r="Q7" s="116"/>
      <c r="R7" s="114"/>
      <c r="S7" s="115"/>
      <c r="T7" s="116"/>
      <c r="U7" s="114"/>
      <c r="V7" s="115"/>
      <c r="W7" s="116"/>
      <c r="X7" s="114"/>
      <c r="Y7" s="115"/>
      <c r="Z7" s="116"/>
      <c r="AA7" s="114"/>
      <c r="AB7" s="115"/>
      <c r="AC7" s="116"/>
      <c r="AD7" s="114"/>
      <c r="AE7" s="115"/>
      <c r="AF7" s="116"/>
      <c r="AG7" s="114"/>
      <c r="AH7" s="115"/>
      <c r="AI7" s="116"/>
      <c r="AJ7" s="114"/>
      <c r="AK7" s="115"/>
      <c r="AL7" s="116"/>
      <c r="AM7" s="114"/>
      <c r="AN7" s="115"/>
      <c r="AO7" s="116"/>
    </row>
    <row r="8" spans="1:41" s="107" customFormat="1" ht="32.25" customHeight="1">
      <c r="A8" s="113" t="s">
        <v>4</v>
      </c>
      <c r="B8" s="75" t="s">
        <v>100</v>
      </c>
      <c r="C8" s="59" t="s">
        <v>193</v>
      </c>
      <c r="D8" s="59" t="s">
        <v>101</v>
      </c>
      <c r="E8" s="59" t="s">
        <v>194</v>
      </c>
      <c r="F8" s="131"/>
      <c r="G8" s="132"/>
      <c r="H8" s="109">
        <f t="shared" si="0"/>
        <v>4</v>
      </c>
      <c r="I8" s="110">
        <v>2.1597222222222223E-2</v>
      </c>
      <c r="J8" s="111">
        <v>2</v>
      </c>
      <c r="K8" s="112">
        <v>6</v>
      </c>
      <c r="L8" s="110">
        <v>2.4356481481481479E-2</v>
      </c>
      <c r="M8" s="111">
        <v>2</v>
      </c>
      <c r="N8" s="112">
        <v>7</v>
      </c>
      <c r="O8" s="110"/>
      <c r="P8" s="111"/>
      <c r="Q8" s="112"/>
      <c r="R8" s="110"/>
      <c r="S8" s="111"/>
      <c r="T8" s="112"/>
      <c r="U8" s="110"/>
      <c r="V8" s="111"/>
      <c r="W8" s="112"/>
      <c r="X8" s="110"/>
      <c r="Y8" s="111"/>
      <c r="Z8" s="112"/>
      <c r="AA8" s="110"/>
      <c r="AB8" s="111"/>
      <c r="AC8" s="112"/>
      <c r="AD8" s="110"/>
      <c r="AE8" s="111"/>
      <c r="AF8" s="112"/>
      <c r="AG8" s="110"/>
      <c r="AH8" s="111"/>
      <c r="AI8" s="112"/>
      <c r="AJ8" s="110"/>
      <c r="AK8" s="111"/>
      <c r="AL8" s="112"/>
      <c r="AM8" s="110"/>
      <c r="AN8" s="111"/>
      <c r="AO8" s="112"/>
    </row>
    <row r="9" spans="1:41" s="107" customFormat="1" ht="32.25" customHeight="1">
      <c r="A9" s="113" t="s">
        <v>56</v>
      </c>
      <c r="B9" s="76" t="s">
        <v>179</v>
      </c>
      <c r="C9" s="60" t="s">
        <v>102</v>
      </c>
      <c r="D9" s="60" t="s">
        <v>178</v>
      </c>
      <c r="E9" s="60" t="s">
        <v>177</v>
      </c>
      <c r="F9" s="131"/>
      <c r="G9" s="132"/>
      <c r="H9" s="109">
        <f t="shared" si="0"/>
        <v>7</v>
      </c>
      <c r="I9" s="114">
        <v>2.2025462962962958E-2</v>
      </c>
      <c r="J9" s="115">
        <v>1</v>
      </c>
      <c r="K9" s="116">
        <v>7</v>
      </c>
      <c r="L9" s="114">
        <v>2.3302083333333334E-2</v>
      </c>
      <c r="M9" s="115">
        <v>6</v>
      </c>
      <c r="N9" s="116">
        <v>3</v>
      </c>
      <c r="O9" s="114"/>
      <c r="P9" s="115"/>
      <c r="Q9" s="116"/>
      <c r="R9" s="114"/>
      <c r="S9" s="115"/>
      <c r="T9" s="116"/>
      <c r="U9" s="114"/>
      <c r="V9" s="115"/>
      <c r="W9" s="116"/>
      <c r="X9" s="114"/>
      <c r="Y9" s="115"/>
      <c r="Z9" s="116"/>
      <c r="AA9" s="114"/>
      <c r="AB9" s="115"/>
      <c r="AC9" s="116"/>
      <c r="AD9" s="114"/>
      <c r="AE9" s="115"/>
      <c r="AF9" s="116"/>
      <c r="AG9" s="114"/>
      <c r="AH9" s="115"/>
      <c r="AI9" s="116"/>
      <c r="AJ9" s="114"/>
      <c r="AK9" s="115"/>
      <c r="AL9" s="116"/>
      <c r="AM9" s="114"/>
      <c r="AN9" s="115"/>
      <c r="AO9" s="116"/>
    </row>
    <row r="10" spans="1:41" s="107" customFormat="1" ht="32.25" customHeight="1">
      <c r="A10" s="113" t="s">
        <v>62</v>
      </c>
      <c r="B10" s="135" t="s">
        <v>95</v>
      </c>
      <c r="C10" s="131" t="s">
        <v>174</v>
      </c>
      <c r="D10" s="131" t="s">
        <v>175</v>
      </c>
      <c r="E10" s="131" t="s">
        <v>176</v>
      </c>
      <c r="F10" s="131"/>
      <c r="G10" s="132"/>
      <c r="H10" s="109">
        <f t="shared" si="0"/>
        <v>7</v>
      </c>
      <c r="I10" s="110"/>
      <c r="J10" s="111"/>
      <c r="K10" s="112"/>
      <c r="L10" s="110">
        <v>2.2371527777777778E-2</v>
      </c>
      <c r="M10" s="111">
        <v>7</v>
      </c>
      <c r="N10" s="112">
        <v>2</v>
      </c>
      <c r="O10" s="110"/>
      <c r="P10" s="111"/>
      <c r="Q10" s="112"/>
      <c r="R10" s="110"/>
      <c r="S10" s="111"/>
      <c r="T10" s="112"/>
      <c r="U10" s="110"/>
      <c r="V10" s="111"/>
      <c r="W10" s="112"/>
      <c r="X10" s="110"/>
      <c r="Y10" s="111"/>
      <c r="Z10" s="112"/>
      <c r="AA10" s="110"/>
      <c r="AB10" s="111"/>
      <c r="AC10" s="112"/>
      <c r="AD10" s="110"/>
      <c r="AE10" s="111"/>
      <c r="AF10" s="112"/>
      <c r="AG10" s="110"/>
      <c r="AH10" s="111"/>
      <c r="AI10" s="112"/>
      <c r="AJ10" s="110"/>
      <c r="AK10" s="111"/>
      <c r="AL10" s="112"/>
      <c r="AM10" s="110"/>
      <c r="AN10" s="111"/>
      <c r="AO10" s="112"/>
    </row>
    <row r="11" spans="1:41" s="107" customFormat="1" ht="32.25" customHeight="1">
      <c r="A11" s="113" t="s">
        <v>63</v>
      </c>
      <c r="B11" s="137" t="s">
        <v>180</v>
      </c>
      <c r="C11" s="138" t="s">
        <v>181</v>
      </c>
      <c r="D11" s="138" t="s">
        <v>182</v>
      </c>
      <c r="E11" s="138" t="s">
        <v>183</v>
      </c>
      <c r="F11" s="131"/>
      <c r="G11" s="132"/>
      <c r="H11" s="109">
        <f t="shared" si="0"/>
        <v>5</v>
      </c>
      <c r="I11" s="114"/>
      <c r="J11" s="115"/>
      <c r="K11" s="116"/>
      <c r="L11" s="114">
        <v>2.342013888888889E-2</v>
      </c>
      <c r="M11" s="115">
        <v>5</v>
      </c>
      <c r="N11" s="116">
        <v>4</v>
      </c>
      <c r="O11" s="114"/>
      <c r="P11" s="115"/>
      <c r="Q11" s="116"/>
      <c r="R11" s="114"/>
      <c r="S11" s="115"/>
      <c r="T11" s="116"/>
      <c r="U11" s="114"/>
      <c r="V11" s="115"/>
      <c r="W11" s="116"/>
      <c r="X11" s="114"/>
      <c r="Y11" s="115"/>
      <c r="Z11" s="116"/>
      <c r="AA11" s="114"/>
      <c r="AB11" s="115"/>
      <c r="AC11" s="116"/>
      <c r="AD11" s="114"/>
      <c r="AE11" s="115"/>
      <c r="AF11" s="116"/>
      <c r="AG11" s="114"/>
      <c r="AH11" s="115"/>
      <c r="AI11" s="116"/>
      <c r="AJ11" s="114"/>
      <c r="AK11" s="115"/>
      <c r="AL11" s="116"/>
      <c r="AM11" s="114"/>
      <c r="AN11" s="115"/>
      <c r="AO11" s="116"/>
    </row>
    <row r="12" spans="1:41" s="107" customFormat="1" ht="32.25" customHeight="1">
      <c r="A12" s="139" t="s">
        <v>184</v>
      </c>
      <c r="B12" s="137" t="s">
        <v>185</v>
      </c>
      <c r="C12" s="138" t="s">
        <v>197</v>
      </c>
      <c r="D12" s="138" t="s">
        <v>198</v>
      </c>
      <c r="E12" s="138" t="s">
        <v>199</v>
      </c>
      <c r="F12" s="131"/>
      <c r="G12" s="132"/>
      <c r="H12" s="109">
        <f t="shared" si="0"/>
        <v>3</v>
      </c>
      <c r="I12" s="110"/>
      <c r="J12" s="111"/>
      <c r="K12" s="112"/>
      <c r="L12" s="110">
        <v>2.4122685185185181E-2</v>
      </c>
      <c r="M12" s="111">
        <v>3</v>
      </c>
      <c r="N12" s="112">
        <v>6</v>
      </c>
      <c r="O12" s="110"/>
      <c r="P12" s="111"/>
      <c r="Q12" s="112"/>
      <c r="R12" s="110"/>
      <c r="S12" s="111"/>
      <c r="T12" s="112"/>
      <c r="U12" s="110"/>
      <c r="V12" s="111"/>
      <c r="W12" s="112"/>
      <c r="X12" s="110"/>
      <c r="Y12" s="111"/>
      <c r="Z12" s="112"/>
      <c r="AA12" s="110"/>
      <c r="AB12" s="111"/>
      <c r="AC12" s="112"/>
      <c r="AD12" s="110"/>
      <c r="AE12" s="111"/>
      <c r="AF12" s="112"/>
      <c r="AG12" s="110"/>
      <c r="AH12" s="111"/>
      <c r="AI12" s="112"/>
      <c r="AJ12" s="110"/>
      <c r="AK12" s="111"/>
      <c r="AL12" s="112"/>
      <c r="AM12" s="110"/>
      <c r="AN12" s="111"/>
      <c r="AO12" s="112"/>
    </row>
    <row r="13" spans="1:41" s="107" customFormat="1" ht="32.25" customHeight="1">
      <c r="A13" s="113" t="s">
        <v>36</v>
      </c>
      <c r="B13" s="137" t="s">
        <v>200</v>
      </c>
      <c r="C13" s="138" t="s">
        <v>201</v>
      </c>
      <c r="D13" s="138" t="s">
        <v>202</v>
      </c>
      <c r="E13" s="138" t="s">
        <v>203</v>
      </c>
      <c r="F13" s="131"/>
      <c r="G13" s="132"/>
      <c r="H13" s="109">
        <f t="shared" si="0"/>
        <v>1</v>
      </c>
      <c r="I13" s="114"/>
      <c r="J13" s="115"/>
      <c r="K13" s="116"/>
      <c r="L13" s="114">
        <v>2.8136574074074074E-2</v>
      </c>
      <c r="M13" s="115">
        <v>1</v>
      </c>
      <c r="N13" s="116">
        <v>8</v>
      </c>
      <c r="O13" s="114"/>
      <c r="P13" s="115"/>
      <c r="Q13" s="116"/>
      <c r="R13" s="114"/>
      <c r="S13" s="115"/>
      <c r="T13" s="116"/>
      <c r="U13" s="114"/>
      <c r="V13" s="115"/>
      <c r="W13" s="116"/>
      <c r="X13" s="114"/>
      <c r="Y13" s="115"/>
      <c r="Z13" s="116"/>
      <c r="AA13" s="114"/>
      <c r="AB13" s="115"/>
      <c r="AC13" s="116"/>
      <c r="AD13" s="114"/>
      <c r="AE13" s="115"/>
      <c r="AF13" s="116"/>
      <c r="AG13" s="114"/>
      <c r="AH13" s="115"/>
      <c r="AI13" s="116"/>
      <c r="AJ13" s="114"/>
      <c r="AK13" s="115"/>
      <c r="AL13" s="116"/>
      <c r="AM13" s="114"/>
      <c r="AN13" s="115"/>
      <c r="AO13" s="116"/>
    </row>
    <row r="14" spans="1:41" s="107" customFormat="1" ht="32.25" customHeight="1">
      <c r="A14" s="118"/>
      <c r="B14" s="136"/>
      <c r="C14" s="131"/>
      <c r="D14" s="131"/>
      <c r="E14" s="131"/>
      <c r="F14" s="131"/>
      <c r="G14" s="132"/>
      <c r="H14" s="109">
        <f t="shared" si="0"/>
        <v>0</v>
      </c>
      <c r="I14" s="110"/>
      <c r="J14" s="111"/>
      <c r="K14" s="112"/>
      <c r="L14" s="110"/>
      <c r="M14" s="111"/>
      <c r="N14" s="112"/>
      <c r="O14" s="110"/>
      <c r="P14" s="111"/>
      <c r="Q14" s="112"/>
      <c r="R14" s="110"/>
      <c r="S14" s="111"/>
      <c r="T14" s="112"/>
      <c r="U14" s="110"/>
      <c r="V14" s="111"/>
      <c r="W14" s="112"/>
      <c r="X14" s="110"/>
      <c r="Y14" s="111"/>
      <c r="Z14" s="112"/>
      <c r="AA14" s="110"/>
      <c r="AB14" s="111"/>
      <c r="AC14" s="112"/>
      <c r="AD14" s="110"/>
      <c r="AE14" s="111"/>
      <c r="AF14" s="112"/>
      <c r="AG14" s="110"/>
      <c r="AH14" s="111"/>
      <c r="AI14" s="112"/>
      <c r="AJ14" s="110"/>
      <c r="AK14" s="111"/>
      <c r="AL14" s="112"/>
      <c r="AM14" s="110"/>
      <c r="AN14" s="111"/>
      <c r="AO14" s="112"/>
    </row>
    <row r="15" spans="1:41" s="107" customFormat="1" ht="32.25" customHeight="1">
      <c r="A15" s="118"/>
      <c r="B15" s="136"/>
      <c r="C15" s="131"/>
      <c r="D15" s="131"/>
      <c r="E15" s="131"/>
      <c r="F15" s="131"/>
      <c r="G15" s="132"/>
      <c r="H15" s="109">
        <f t="shared" si="0"/>
        <v>0</v>
      </c>
      <c r="I15" s="114"/>
      <c r="J15" s="115"/>
      <c r="K15" s="116"/>
      <c r="L15" s="114"/>
      <c r="M15" s="115"/>
      <c r="N15" s="116"/>
      <c r="O15" s="114"/>
      <c r="P15" s="115"/>
      <c r="Q15" s="116"/>
      <c r="R15" s="114"/>
      <c r="S15" s="115"/>
      <c r="T15" s="116"/>
      <c r="U15" s="114"/>
      <c r="V15" s="115"/>
      <c r="W15" s="116"/>
      <c r="X15" s="114"/>
      <c r="Y15" s="115"/>
      <c r="Z15" s="116"/>
      <c r="AA15" s="114"/>
      <c r="AB15" s="115"/>
      <c r="AC15" s="116"/>
      <c r="AD15" s="114"/>
      <c r="AE15" s="115"/>
      <c r="AF15" s="116"/>
      <c r="AG15" s="114"/>
      <c r="AH15" s="115"/>
      <c r="AI15" s="116"/>
      <c r="AJ15" s="114"/>
      <c r="AK15" s="115"/>
      <c r="AL15" s="116"/>
      <c r="AM15" s="114"/>
      <c r="AN15" s="115"/>
      <c r="AO15" s="116"/>
    </row>
    <row r="16" spans="1:41" s="107" customFormat="1" ht="32.25" customHeight="1">
      <c r="A16" s="118"/>
      <c r="B16" s="136"/>
      <c r="C16" s="131"/>
      <c r="D16" s="131"/>
      <c r="E16" s="131"/>
      <c r="F16" s="131"/>
      <c r="G16" s="132"/>
      <c r="H16" s="109">
        <f t="shared" si="0"/>
        <v>0</v>
      </c>
      <c r="I16" s="110"/>
      <c r="J16" s="111"/>
      <c r="K16" s="112"/>
      <c r="L16" s="110"/>
      <c r="M16" s="111"/>
      <c r="N16" s="112"/>
      <c r="O16" s="110"/>
      <c r="P16" s="111"/>
      <c r="Q16" s="112"/>
      <c r="R16" s="110"/>
      <c r="S16" s="111"/>
      <c r="T16" s="112"/>
      <c r="U16" s="110"/>
      <c r="V16" s="111"/>
      <c r="W16" s="112"/>
      <c r="X16" s="110"/>
      <c r="Y16" s="111"/>
      <c r="Z16" s="112"/>
      <c r="AA16" s="110"/>
      <c r="AB16" s="111"/>
      <c r="AC16" s="112"/>
      <c r="AD16" s="110"/>
      <c r="AE16" s="111"/>
      <c r="AF16" s="112"/>
      <c r="AG16" s="110"/>
      <c r="AH16" s="111"/>
      <c r="AI16" s="112"/>
      <c r="AJ16" s="110"/>
      <c r="AK16" s="111"/>
      <c r="AL16" s="112"/>
      <c r="AM16" s="110"/>
      <c r="AN16" s="111"/>
      <c r="AO16" s="112"/>
    </row>
    <row r="17" spans="1:41" s="107" customFormat="1" ht="32.25" customHeight="1" thickBot="1">
      <c r="A17" s="119"/>
      <c r="B17" s="125"/>
      <c r="C17" s="126"/>
      <c r="D17" s="126"/>
      <c r="E17" s="133"/>
      <c r="F17" s="133"/>
      <c r="G17" s="134"/>
      <c r="H17" s="120">
        <f t="shared" si="0"/>
        <v>0</v>
      </c>
      <c r="I17" s="121"/>
      <c r="J17" s="122"/>
      <c r="K17" s="123"/>
      <c r="L17" s="121"/>
      <c r="M17" s="122"/>
      <c r="N17" s="123"/>
      <c r="O17" s="121"/>
      <c r="P17" s="122"/>
      <c r="Q17" s="123"/>
      <c r="R17" s="121"/>
      <c r="S17" s="122"/>
      <c r="T17" s="123"/>
      <c r="U17" s="121"/>
      <c r="V17" s="122"/>
      <c r="W17" s="123"/>
      <c r="X17" s="121"/>
      <c r="Y17" s="122"/>
      <c r="Z17" s="123"/>
      <c r="AA17" s="121"/>
      <c r="AB17" s="122"/>
      <c r="AC17" s="123"/>
      <c r="AD17" s="121"/>
      <c r="AE17" s="122"/>
      <c r="AF17" s="123"/>
      <c r="AG17" s="121"/>
      <c r="AH17" s="122"/>
      <c r="AI17" s="123"/>
      <c r="AJ17" s="121"/>
      <c r="AK17" s="122"/>
      <c r="AL17" s="123"/>
      <c r="AM17" s="121"/>
      <c r="AN17" s="122"/>
      <c r="AO17" s="123"/>
    </row>
    <row r="18" spans="1:41">
      <c r="H18" s="38"/>
    </row>
    <row r="40" spans="8:41">
      <c r="H40" s="164" t="s">
        <v>3</v>
      </c>
      <c r="I40" s="174">
        <f>J3+J9</f>
        <v>8</v>
      </c>
      <c r="J40" s="174"/>
      <c r="K40" s="174"/>
      <c r="L40" s="174">
        <f>M9+M3</f>
        <v>14</v>
      </c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</row>
    <row r="41" spans="8:41">
      <c r="H41" s="164" t="s">
        <v>9</v>
      </c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</row>
    <row r="42" spans="8:41">
      <c r="H42" s="164" t="s">
        <v>2</v>
      </c>
      <c r="I42" s="174">
        <f>J4</f>
        <v>6</v>
      </c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</row>
    <row r="43" spans="8:41">
      <c r="H43" s="164" t="s">
        <v>45</v>
      </c>
      <c r="I43" s="174">
        <f>J6</f>
        <v>4</v>
      </c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</row>
    <row r="44" spans="8:41">
      <c r="H44" s="164" t="s">
        <v>36</v>
      </c>
      <c r="I44" s="174"/>
      <c r="J44" s="174"/>
      <c r="K44" s="174"/>
      <c r="L44" s="174">
        <f>M13</f>
        <v>1</v>
      </c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</row>
    <row r="45" spans="8:41">
      <c r="H45" s="164" t="s">
        <v>12</v>
      </c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</row>
    <row r="46" spans="8:41">
      <c r="H46" s="164" t="s">
        <v>27</v>
      </c>
      <c r="I46" s="174">
        <f>J5+J7</f>
        <v>8</v>
      </c>
      <c r="J46" s="174"/>
      <c r="K46" s="174"/>
      <c r="L46" s="174">
        <f>M7+M10+M11</f>
        <v>16</v>
      </c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</row>
    <row r="47" spans="8:41">
      <c r="H47" s="164" t="s">
        <v>61</v>
      </c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</row>
    <row r="48" spans="8:41">
      <c r="H48" s="164" t="s">
        <v>4</v>
      </c>
      <c r="I48" s="174">
        <f>J8</f>
        <v>2</v>
      </c>
      <c r="J48" s="174"/>
      <c r="K48" s="174"/>
      <c r="L48" s="174">
        <f>M8</f>
        <v>2</v>
      </c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</row>
    <row r="49" spans="8:41">
      <c r="H49" s="164" t="s">
        <v>65</v>
      </c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</row>
    <row r="50" spans="8:41">
      <c r="H50" s="164" t="s">
        <v>5</v>
      </c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</row>
    <row r="51" spans="8:41">
      <c r="H51" s="164" t="s">
        <v>204</v>
      </c>
      <c r="I51" s="174"/>
      <c r="J51" s="174"/>
      <c r="K51" s="174"/>
      <c r="L51" s="174">
        <f>M12</f>
        <v>3</v>
      </c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</row>
    <row r="52" spans="8:41">
      <c r="H52" s="164" t="s">
        <v>223</v>
      </c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</row>
    <row r="53" spans="8:41">
      <c r="H53" s="164" t="s">
        <v>217</v>
      </c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</row>
    <row r="54" spans="8:41">
      <c r="H54" s="164" t="s">
        <v>14</v>
      </c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</row>
    <row r="55" spans="8:41">
      <c r="H55" s="164" t="s">
        <v>22</v>
      </c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</row>
    <row r="56" spans="8:41">
      <c r="H56" s="164" t="s">
        <v>13</v>
      </c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</row>
    <row r="57" spans="8:41">
      <c r="H57" s="164" t="s">
        <v>15</v>
      </c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</row>
    <row r="58" spans="8:41">
      <c r="H58" s="164" t="s">
        <v>306</v>
      </c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</row>
    <row r="59" spans="8:41">
      <c r="H59" s="164" t="s">
        <v>352</v>
      </c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</row>
    <row r="60" spans="8:41">
      <c r="H60" s="164" t="s">
        <v>357</v>
      </c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</row>
  </sheetData>
  <mergeCells count="243">
    <mergeCell ref="I40:K40"/>
    <mergeCell ref="I41:K41"/>
    <mergeCell ref="I42:K42"/>
    <mergeCell ref="I43:K43"/>
    <mergeCell ref="I44:K44"/>
    <mergeCell ref="AG1:AI1"/>
    <mergeCell ref="AJ1:AL1"/>
    <mergeCell ref="AM1:AO1"/>
    <mergeCell ref="B1:G1"/>
    <mergeCell ref="AD1:AF1"/>
    <mergeCell ref="L1:N1"/>
    <mergeCell ref="O1:Q1"/>
    <mergeCell ref="R1:T1"/>
    <mergeCell ref="U1:W1"/>
    <mergeCell ref="X1:Z1"/>
    <mergeCell ref="AA1:AC1"/>
    <mergeCell ref="I1:K1"/>
    <mergeCell ref="L40:N40"/>
    <mergeCell ref="L41:N41"/>
    <mergeCell ref="L42:N42"/>
    <mergeCell ref="L43:N43"/>
    <mergeCell ref="L44:N44"/>
    <mergeCell ref="L45:N45"/>
    <mergeCell ref="L46:N46"/>
    <mergeCell ref="L47:N47"/>
    <mergeCell ref="L48:N48"/>
    <mergeCell ref="L49:N49"/>
    <mergeCell ref="L50:N50"/>
    <mergeCell ref="L51:N51"/>
    <mergeCell ref="L52:N52"/>
    <mergeCell ref="I49:K49"/>
    <mergeCell ref="I50:K50"/>
    <mergeCell ref="I51:K51"/>
    <mergeCell ref="I52:K52"/>
    <mergeCell ref="I45:K45"/>
    <mergeCell ref="I46:K46"/>
    <mergeCell ref="I47:K47"/>
    <mergeCell ref="I48:K48"/>
    <mergeCell ref="I58:K58"/>
    <mergeCell ref="I59:K59"/>
    <mergeCell ref="I60:K60"/>
    <mergeCell ref="L53:N53"/>
    <mergeCell ref="L54:N54"/>
    <mergeCell ref="L55:N55"/>
    <mergeCell ref="L56:N56"/>
    <mergeCell ref="L57:N57"/>
    <mergeCell ref="L58:N58"/>
    <mergeCell ref="L59:N59"/>
    <mergeCell ref="L60:N60"/>
    <mergeCell ref="I53:K53"/>
    <mergeCell ref="I54:K54"/>
    <mergeCell ref="I55:K55"/>
    <mergeCell ref="I56:K56"/>
    <mergeCell ref="I57:K57"/>
    <mergeCell ref="AD40:AF40"/>
    <mergeCell ref="AG40:AI40"/>
    <mergeCell ref="AJ40:AL40"/>
    <mergeCell ref="AM40:AO40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AM41:AO41"/>
    <mergeCell ref="O40:Q40"/>
    <mergeCell ref="R40:T40"/>
    <mergeCell ref="U40:W40"/>
    <mergeCell ref="X40:Z40"/>
    <mergeCell ref="AA40:AC40"/>
    <mergeCell ref="AD42:AF42"/>
    <mergeCell ref="AG42:AI42"/>
    <mergeCell ref="AJ42:AL42"/>
    <mergeCell ref="AM42:AO42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O42:Q42"/>
    <mergeCell ref="R42:T42"/>
    <mergeCell ref="U42:W42"/>
    <mergeCell ref="X42:Z42"/>
    <mergeCell ref="AA42:AC42"/>
    <mergeCell ref="AD44:AF44"/>
    <mergeCell ref="AG44:AI44"/>
    <mergeCell ref="AJ44:AL44"/>
    <mergeCell ref="AM44:AO44"/>
    <mergeCell ref="O45:Q45"/>
    <mergeCell ref="R45:T45"/>
    <mergeCell ref="U45:W45"/>
    <mergeCell ref="X45:Z45"/>
    <mergeCell ref="AA45:AC45"/>
    <mergeCell ref="AD45:AF45"/>
    <mergeCell ref="AG45:AI45"/>
    <mergeCell ref="AJ45:AL45"/>
    <mergeCell ref="AM45:AO45"/>
    <mergeCell ref="O44:Q44"/>
    <mergeCell ref="R44:T44"/>
    <mergeCell ref="U44:W44"/>
    <mergeCell ref="X44:Z44"/>
    <mergeCell ref="AA44:AC44"/>
    <mergeCell ref="AD46:AF46"/>
    <mergeCell ref="AG46:AI46"/>
    <mergeCell ref="AJ46:AL46"/>
    <mergeCell ref="AM46:AO46"/>
    <mergeCell ref="O47:Q47"/>
    <mergeCell ref="R47:T47"/>
    <mergeCell ref="U47:W47"/>
    <mergeCell ref="X47:Z47"/>
    <mergeCell ref="AA47:AC47"/>
    <mergeCell ref="AD47:AF47"/>
    <mergeCell ref="AG47:AI47"/>
    <mergeCell ref="AJ47:AL47"/>
    <mergeCell ref="AM47:AO47"/>
    <mergeCell ref="O46:Q46"/>
    <mergeCell ref="R46:T46"/>
    <mergeCell ref="U46:W46"/>
    <mergeCell ref="X46:Z46"/>
    <mergeCell ref="AA46:AC46"/>
    <mergeCell ref="AD48:AF48"/>
    <mergeCell ref="AG48:AI48"/>
    <mergeCell ref="AJ48:AL48"/>
    <mergeCell ref="AM48:AO48"/>
    <mergeCell ref="O49:Q49"/>
    <mergeCell ref="R49:T49"/>
    <mergeCell ref="U49:W49"/>
    <mergeCell ref="X49:Z49"/>
    <mergeCell ref="AA49:AC49"/>
    <mergeCell ref="AD49:AF49"/>
    <mergeCell ref="AG49:AI49"/>
    <mergeCell ref="AJ49:AL49"/>
    <mergeCell ref="AM49:AO49"/>
    <mergeCell ref="O48:Q48"/>
    <mergeCell ref="R48:T48"/>
    <mergeCell ref="U48:W48"/>
    <mergeCell ref="X48:Z48"/>
    <mergeCell ref="AA48:AC48"/>
    <mergeCell ref="AD50:AF50"/>
    <mergeCell ref="AG50:AI50"/>
    <mergeCell ref="AJ50:AL50"/>
    <mergeCell ref="AM50:AO50"/>
    <mergeCell ref="O51:Q51"/>
    <mergeCell ref="R51:T51"/>
    <mergeCell ref="U51:W51"/>
    <mergeCell ref="X51:Z51"/>
    <mergeCell ref="AA51:AC51"/>
    <mergeCell ref="AD51:AF51"/>
    <mergeCell ref="AG51:AI51"/>
    <mergeCell ref="AJ51:AL51"/>
    <mergeCell ref="AM51:AO51"/>
    <mergeCell ref="O50:Q50"/>
    <mergeCell ref="R50:T50"/>
    <mergeCell ref="U50:W50"/>
    <mergeCell ref="X50:Z50"/>
    <mergeCell ref="AA50:AC50"/>
    <mergeCell ref="AD52:AF52"/>
    <mergeCell ref="AG52:AI52"/>
    <mergeCell ref="AJ52:AL52"/>
    <mergeCell ref="AM52:AO52"/>
    <mergeCell ref="O53:Q53"/>
    <mergeCell ref="R53:T53"/>
    <mergeCell ref="U53:W53"/>
    <mergeCell ref="X53:Z53"/>
    <mergeCell ref="AA53:AC53"/>
    <mergeCell ref="AD53:AF53"/>
    <mergeCell ref="AG53:AI53"/>
    <mergeCell ref="AJ53:AL53"/>
    <mergeCell ref="AM53:AO53"/>
    <mergeCell ref="O52:Q52"/>
    <mergeCell ref="R52:T52"/>
    <mergeCell ref="U52:W52"/>
    <mergeCell ref="X52:Z52"/>
    <mergeCell ref="AA52:AC52"/>
    <mergeCell ref="AD54:AF54"/>
    <mergeCell ref="AG54:AI54"/>
    <mergeCell ref="AJ54:AL54"/>
    <mergeCell ref="AM54:AO54"/>
    <mergeCell ref="O55:Q55"/>
    <mergeCell ref="R55:T55"/>
    <mergeCell ref="U55:W55"/>
    <mergeCell ref="X55:Z55"/>
    <mergeCell ref="AA55:AC55"/>
    <mergeCell ref="AD55:AF55"/>
    <mergeCell ref="AG55:AI55"/>
    <mergeCell ref="AJ55:AL55"/>
    <mergeCell ref="AM55:AO55"/>
    <mergeCell ref="O54:Q54"/>
    <mergeCell ref="R54:T54"/>
    <mergeCell ref="U54:W54"/>
    <mergeCell ref="X54:Z54"/>
    <mergeCell ref="AA54:AC54"/>
    <mergeCell ref="AD56:AF56"/>
    <mergeCell ref="AG56:AI56"/>
    <mergeCell ref="AJ56:AL56"/>
    <mergeCell ref="AM56:AO56"/>
    <mergeCell ref="O57:Q57"/>
    <mergeCell ref="R57:T57"/>
    <mergeCell ref="U57:W57"/>
    <mergeCell ref="X57:Z57"/>
    <mergeCell ref="AA57:AC57"/>
    <mergeCell ref="AD57:AF57"/>
    <mergeCell ref="AG57:AI57"/>
    <mergeCell ref="AJ57:AL57"/>
    <mergeCell ref="AM57:AO57"/>
    <mergeCell ref="O56:Q56"/>
    <mergeCell ref="R56:T56"/>
    <mergeCell ref="U56:W56"/>
    <mergeCell ref="X56:Z56"/>
    <mergeCell ref="AA56:AC56"/>
    <mergeCell ref="AD58:AF58"/>
    <mergeCell ref="AG58:AI58"/>
    <mergeCell ref="AJ58:AL58"/>
    <mergeCell ref="AM58:AO58"/>
    <mergeCell ref="O59:Q59"/>
    <mergeCell ref="R59:T59"/>
    <mergeCell ref="U59:W59"/>
    <mergeCell ref="X59:Z59"/>
    <mergeCell ref="AA59:AC59"/>
    <mergeCell ref="AD59:AF59"/>
    <mergeCell ref="AG59:AI59"/>
    <mergeCell ref="AJ59:AL59"/>
    <mergeCell ref="AM59:AO59"/>
    <mergeCell ref="O58:Q58"/>
    <mergeCell ref="R58:T58"/>
    <mergeCell ref="U58:W58"/>
    <mergeCell ref="X58:Z58"/>
    <mergeCell ref="AA58:AC58"/>
    <mergeCell ref="AD60:AF60"/>
    <mergeCell ref="AG60:AI60"/>
    <mergeCell ref="AJ60:AL60"/>
    <mergeCell ref="AM60:AO60"/>
    <mergeCell ref="O60:Q60"/>
    <mergeCell ref="R60:T60"/>
    <mergeCell ref="U60:W60"/>
    <mergeCell ref="X60:Z60"/>
    <mergeCell ref="AA60:AC60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AL60"/>
  <sheetViews>
    <sheetView zoomScale="80" zoomScaleNormal="80" workbookViewId="0">
      <pane xSplit="5" ySplit="2" topLeftCell="F21" activePane="bottomRight" state="frozen"/>
      <selection pane="topRight" activeCell="F1" sqref="F1"/>
      <selection pane="bottomLeft" activeCell="A3" sqref="A3"/>
      <selection pane="bottomRight" activeCell="F47" sqref="F47:H47"/>
    </sheetView>
  </sheetViews>
  <sheetFormatPr baseColWidth="10" defaultRowHeight="14.4"/>
  <cols>
    <col min="1" max="1" width="16.88671875" customWidth="1"/>
    <col min="2" max="4" width="13.33203125" customWidth="1"/>
    <col min="5" max="5" width="9.88671875" customWidth="1"/>
    <col min="6" max="6" width="9.6640625" customWidth="1"/>
    <col min="7" max="8" width="7.33203125" customWidth="1"/>
    <col min="9" max="9" width="9.109375" customWidth="1"/>
    <col min="10" max="38" width="7.33203125" customWidth="1"/>
  </cols>
  <sheetData>
    <row r="1" spans="1:38" ht="17.25" customHeight="1" thickBot="1">
      <c r="A1" s="82"/>
      <c r="B1" s="196" t="s">
        <v>32</v>
      </c>
      <c r="C1" s="197"/>
      <c r="D1" s="197"/>
      <c r="E1" s="57" t="s">
        <v>66</v>
      </c>
      <c r="F1" s="179" t="s">
        <v>2</v>
      </c>
      <c r="G1" s="179"/>
      <c r="H1" s="179"/>
      <c r="I1" s="181" t="s">
        <v>3</v>
      </c>
      <c r="J1" s="182"/>
      <c r="K1" s="183"/>
      <c r="L1" s="181" t="s">
        <v>8</v>
      </c>
      <c r="M1" s="182"/>
      <c r="N1" s="183"/>
      <c r="O1" s="187" t="s">
        <v>6</v>
      </c>
      <c r="P1" s="188"/>
      <c r="Q1" s="189"/>
      <c r="R1" s="181" t="s">
        <v>5</v>
      </c>
      <c r="S1" s="182"/>
      <c r="T1" s="183"/>
      <c r="U1" s="181" t="s">
        <v>4</v>
      </c>
      <c r="V1" s="182"/>
      <c r="W1" s="183"/>
      <c r="X1" s="181" t="s">
        <v>36</v>
      </c>
      <c r="Y1" s="182"/>
      <c r="Z1" s="183"/>
      <c r="AA1" s="187" t="s">
        <v>7</v>
      </c>
      <c r="AB1" s="188"/>
      <c r="AC1" s="189"/>
      <c r="AD1" s="198" t="s">
        <v>18</v>
      </c>
      <c r="AE1" s="199"/>
      <c r="AF1" s="200"/>
      <c r="AG1" s="181" t="s">
        <v>9</v>
      </c>
      <c r="AH1" s="182"/>
      <c r="AI1" s="183"/>
      <c r="AJ1" s="175" t="s">
        <v>27</v>
      </c>
      <c r="AK1" s="176"/>
      <c r="AL1" s="177"/>
    </row>
    <row r="2" spans="1:38" ht="17.25" customHeight="1" thickBot="1">
      <c r="A2" s="89" t="s">
        <v>31</v>
      </c>
      <c r="B2" s="48" t="s">
        <v>38</v>
      </c>
      <c r="C2" s="50" t="s">
        <v>39</v>
      </c>
      <c r="D2" s="51" t="s">
        <v>40</v>
      </c>
      <c r="E2" s="58" t="s">
        <v>67</v>
      </c>
      <c r="F2" s="47" t="s">
        <v>34</v>
      </c>
      <c r="G2" s="42" t="s">
        <v>35</v>
      </c>
      <c r="H2" s="43" t="s">
        <v>33</v>
      </c>
      <c r="I2" s="44" t="s">
        <v>34</v>
      </c>
      <c r="J2" s="42" t="s">
        <v>35</v>
      </c>
      <c r="K2" s="43" t="s">
        <v>33</v>
      </c>
      <c r="L2" s="44" t="s">
        <v>34</v>
      </c>
      <c r="M2" s="42" t="s">
        <v>35</v>
      </c>
      <c r="N2" s="43" t="s">
        <v>33</v>
      </c>
      <c r="O2" s="44" t="s">
        <v>34</v>
      </c>
      <c r="P2" s="42" t="s">
        <v>35</v>
      </c>
      <c r="Q2" s="43" t="s">
        <v>33</v>
      </c>
      <c r="R2" s="44" t="s">
        <v>34</v>
      </c>
      <c r="S2" s="42" t="s">
        <v>35</v>
      </c>
      <c r="T2" s="43" t="s">
        <v>33</v>
      </c>
      <c r="U2" s="44" t="s">
        <v>34</v>
      </c>
      <c r="V2" s="42" t="s">
        <v>35</v>
      </c>
      <c r="W2" s="43" t="s">
        <v>33</v>
      </c>
      <c r="X2" s="44" t="s">
        <v>34</v>
      </c>
      <c r="Y2" s="42" t="s">
        <v>35</v>
      </c>
      <c r="Z2" s="43" t="s">
        <v>33</v>
      </c>
      <c r="AA2" s="44" t="s">
        <v>34</v>
      </c>
      <c r="AB2" s="42" t="s">
        <v>35</v>
      </c>
      <c r="AC2" s="43" t="s">
        <v>33</v>
      </c>
      <c r="AD2" s="44" t="s">
        <v>34</v>
      </c>
      <c r="AE2" s="42" t="s">
        <v>35</v>
      </c>
      <c r="AF2" s="43" t="s">
        <v>33</v>
      </c>
      <c r="AG2" s="44" t="s">
        <v>34</v>
      </c>
      <c r="AH2" s="42" t="s">
        <v>35</v>
      </c>
      <c r="AI2" s="43" t="s">
        <v>33</v>
      </c>
      <c r="AJ2" s="44" t="s">
        <v>34</v>
      </c>
      <c r="AK2" s="42" t="s">
        <v>35</v>
      </c>
      <c r="AL2" s="43" t="s">
        <v>33</v>
      </c>
    </row>
    <row r="3" spans="1:38" ht="32.25" customHeight="1">
      <c r="A3" s="94" t="s">
        <v>9</v>
      </c>
      <c r="B3" s="75" t="s">
        <v>87</v>
      </c>
      <c r="C3" s="74" t="s">
        <v>88</v>
      </c>
      <c r="D3" s="59"/>
      <c r="E3" s="52">
        <f>SUM(G3+J3+M3+P3+S3+V3+Y3+AE3+AH3+AK3)</f>
        <v>3</v>
      </c>
      <c r="F3" s="62">
        <v>1.7465277777777777E-2</v>
      </c>
      <c r="G3" s="63">
        <v>3</v>
      </c>
      <c r="H3" s="64">
        <v>1</v>
      </c>
      <c r="I3" s="62"/>
      <c r="J3" s="63"/>
      <c r="K3" s="64"/>
      <c r="L3" s="62"/>
      <c r="M3" s="63"/>
      <c r="N3" s="64"/>
      <c r="O3" s="62"/>
      <c r="P3" s="63"/>
      <c r="Q3" s="64"/>
      <c r="R3" s="62"/>
      <c r="S3" s="63"/>
      <c r="T3" s="64"/>
      <c r="U3" s="62"/>
      <c r="V3" s="63"/>
      <c r="W3" s="64"/>
      <c r="X3" s="62"/>
      <c r="Y3" s="63"/>
      <c r="Z3" s="64"/>
      <c r="AA3" s="62"/>
      <c r="AB3" s="63"/>
      <c r="AC3" s="64"/>
      <c r="AD3" s="62"/>
      <c r="AE3" s="63"/>
      <c r="AF3" s="64"/>
      <c r="AG3" s="62"/>
      <c r="AH3" s="63"/>
      <c r="AI3" s="64"/>
      <c r="AJ3" s="62"/>
      <c r="AK3" s="63"/>
      <c r="AL3" s="64"/>
    </row>
    <row r="4" spans="1:38" ht="32.25" customHeight="1">
      <c r="A4" s="78" t="s">
        <v>45</v>
      </c>
      <c r="B4" s="75" t="s">
        <v>89</v>
      </c>
      <c r="C4" s="74" t="s">
        <v>90</v>
      </c>
      <c r="D4" s="59"/>
      <c r="E4" s="53">
        <f>SUM(G4+J4+M4+P4+S4+V4+Y4+AE4+AH4+AK4)</f>
        <v>2</v>
      </c>
      <c r="F4" s="65">
        <v>1.9849537037037037E-2</v>
      </c>
      <c r="G4" s="66">
        <v>2</v>
      </c>
      <c r="H4" s="67">
        <v>2</v>
      </c>
      <c r="I4" s="65"/>
      <c r="J4" s="66"/>
      <c r="K4" s="67"/>
      <c r="L4" s="65"/>
      <c r="M4" s="66"/>
      <c r="N4" s="67"/>
      <c r="O4" s="65"/>
      <c r="P4" s="66"/>
      <c r="Q4" s="67"/>
      <c r="R4" s="65"/>
      <c r="S4" s="66"/>
      <c r="T4" s="67"/>
      <c r="U4" s="65"/>
      <c r="V4" s="66"/>
      <c r="W4" s="67"/>
      <c r="X4" s="65"/>
      <c r="Y4" s="66"/>
      <c r="Z4" s="67"/>
      <c r="AA4" s="65"/>
      <c r="AB4" s="66"/>
      <c r="AC4" s="67"/>
      <c r="AD4" s="65"/>
      <c r="AE4" s="66"/>
      <c r="AF4" s="67"/>
      <c r="AG4" s="65"/>
      <c r="AH4" s="66"/>
      <c r="AI4" s="67"/>
      <c r="AJ4" s="65"/>
      <c r="AK4" s="66"/>
      <c r="AL4" s="67"/>
    </row>
    <row r="5" spans="1:38" ht="32.25" customHeight="1">
      <c r="A5" s="95" t="s">
        <v>27</v>
      </c>
      <c r="B5" s="86" t="s">
        <v>91</v>
      </c>
      <c r="C5" s="59" t="s">
        <v>92</v>
      </c>
      <c r="D5" s="143"/>
      <c r="E5" s="53">
        <f>SUM(G5+J5+M5+P5+S5+V5+Y5+AE5+AH5+AK5)</f>
        <v>1</v>
      </c>
      <c r="F5" s="68">
        <v>2.0520833333333332E-2</v>
      </c>
      <c r="G5" s="69">
        <v>1</v>
      </c>
      <c r="H5" s="70">
        <v>3</v>
      </c>
      <c r="I5" s="68"/>
      <c r="J5" s="69"/>
      <c r="K5" s="70"/>
      <c r="L5" s="68"/>
      <c r="M5" s="69"/>
      <c r="N5" s="70"/>
      <c r="O5" s="68"/>
      <c r="P5" s="69"/>
      <c r="Q5" s="70"/>
      <c r="R5" s="68"/>
      <c r="S5" s="69"/>
      <c r="T5" s="70"/>
      <c r="U5" s="68"/>
      <c r="V5" s="69"/>
      <c r="W5" s="70"/>
      <c r="X5" s="68"/>
      <c r="Y5" s="69"/>
      <c r="Z5" s="70"/>
      <c r="AA5" s="68"/>
      <c r="AB5" s="69"/>
      <c r="AC5" s="70"/>
      <c r="AD5" s="68"/>
      <c r="AE5" s="69"/>
      <c r="AF5" s="70"/>
      <c r="AG5" s="68"/>
      <c r="AH5" s="69"/>
      <c r="AI5" s="70"/>
      <c r="AJ5" s="68"/>
      <c r="AK5" s="69"/>
      <c r="AL5" s="70"/>
    </row>
    <row r="6" spans="1:38" ht="32.25" customHeight="1">
      <c r="A6" s="95" t="s">
        <v>6</v>
      </c>
      <c r="B6" s="147" t="s">
        <v>224</v>
      </c>
      <c r="C6" s="143" t="s">
        <v>225</v>
      </c>
      <c r="D6" s="143"/>
      <c r="E6" s="53">
        <f t="shared" ref="E6:E9" si="0">SUM(G6+J6+M6+P6+S6+V6+Y6+AE6+AH6+AK6)</f>
        <v>1</v>
      </c>
      <c r="F6" s="65"/>
      <c r="G6" s="66"/>
      <c r="H6" s="67"/>
      <c r="I6" s="65">
        <v>2.4730324074074075E-2</v>
      </c>
      <c r="J6" s="66">
        <v>1</v>
      </c>
      <c r="K6" s="67">
        <v>1</v>
      </c>
      <c r="L6" s="65"/>
      <c r="M6" s="66"/>
      <c r="N6" s="67"/>
      <c r="O6" s="65"/>
      <c r="P6" s="66"/>
      <c r="Q6" s="67"/>
      <c r="R6" s="65"/>
      <c r="S6" s="66"/>
      <c r="T6" s="67"/>
      <c r="U6" s="65"/>
      <c r="V6" s="66"/>
      <c r="W6" s="67"/>
      <c r="X6" s="65"/>
      <c r="Y6" s="66"/>
      <c r="Z6" s="67"/>
      <c r="AA6" s="65"/>
      <c r="AB6" s="66"/>
      <c r="AC6" s="67"/>
      <c r="AD6" s="65"/>
      <c r="AE6" s="66"/>
      <c r="AF6" s="67"/>
      <c r="AG6" s="65"/>
      <c r="AH6" s="66"/>
      <c r="AI6" s="67"/>
      <c r="AJ6" s="65"/>
      <c r="AK6" s="66"/>
      <c r="AL6" s="67"/>
    </row>
    <row r="7" spans="1:38" ht="32.25" customHeight="1">
      <c r="A7" s="92"/>
      <c r="B7" s="144"/>
      <c r="C7" s="143"/>
      <c r="D7" s="143"/>
      <c r="E7" s="53">
        <f t="shared" si="0"/>
        <v>0</v>
      </c>
      <c r="F7" s="68"/>
      <c r="G7" s="69"/>
      <c r="H7" s="70"/>
      <c r="I7" s="68"/>
      <c r="J7" s="69"/>
      <c r="K7" s="70"/>
      <c r="L7" s="68"/>
      <c r="M7" s="69"/>
      <c r="N7" s="70"/>
      <c r="O7" s="68"/>
      <c r="P7" s="69"/>
      <c r="Q7" s="70"/>
      <c r="R7" s="68"/>
      <c r="S7" s="69"/>
      <c r="T7" s="70"/>
      <c r="U7" s="68"/>
      <c r="V7" s="69"/>
      <c r="W7" s="70"/>
      <c r="X7" s="68"/>
      <c r="Y7" s="69"/>
      <c r="Z7" s="70"/>
      <c r="AA7" s="68"/>
      <c r="AB7" s="69"/>
      <c r="AC7" s="70"/>
      <c r="AD7" s="68"/>
      <c r="AE7" s="69"/>
      <c r="AF7" s="70"/>
      <c r="AG7" s="68"/>
      <c r="AH7" s="69"/>
      <c r="AI7" s="70"/>
      <c r="AJ7" s="68"/>
      <c r="AK7" s="69"/>
      <c r="AL7" s="70"/>
    </row>
    <row r="8" spans="1:38" ht="32.25" customHeight="1">
      <c r="A8" s="92"/>
      <c r="B8" s="144"/>
      <c r="C8" s="143"/>
      <c r="D8" s="143"/>
      <c r="E8" s="53">
        <f t="shared" si="0"/>
        <v>0</v>
      </c>
      <c r="F8" s="65"/>
      <c r="G8" s="66"/>
      <c r="H8" s="67"/>
      <c r="I8" s="65"/>
      <c r="J8" s="66"/>
      <c r="K8" s="67"/>
      <c r="L8" s="65"/>
      <c r="M8" s="66"/>
      <c r="N8" s="67"/>
      <c r="O8" s="65"/>
      <c r="P8" s="66"/>
      <c r="Q8" s="67"/>
      <c r="R8" s="65"/>
      <c r="S8" s="66"/>
      <c r="T8" s="67"/>
      <c r="U8" s="65"/>
      <c r="V8" s="66"/>
      <c r="W8" s="67"/>
      <c r="X8" s="65"/>
      <c r="Y8" s="66"/>
      <c r="Z8" s="67"/>
      <c r="AA8" s="65"/>
      <c r="AB8" s="66"/>
      <c r="AC8" s="67"/>
      <c r="AD8" s="65"/>
      <c r="AE8" s="66"/>
      <c r="AF8" s="67"/>
      <c r="AG8" s="65"/>
      <c r="AH8" s="66"/>
      <c r="AI8" s="67"/>
      <c r="AJ8" s="65"/>
      <c r="AK8" s="66"/>
      <c r="AL8" s="67"/>
    </row>
    <row r="9" spans="1:38" ht="32.25" customHeight="1" thickBot="1">
      <c r="A9" s="93"/>
      <c r="B9" s="148"/>
      <c r="C9" s="149"/>
      <c r="D9" s="149"/>
      <c r="E9" s="54">
        <f t="shared" si="0"/>
        <v>0</v>
      </c>
      <c r="F9" s="71"/>
      <c r="G9" s="72"/>
      <c r="H9" s="73"/>
      <c r="I9" s="71"/>
      <c r="J9" s="72"/>
      <c r="K9" s="73"/>
      <c r="L9" s="71"/>
      <c r="M9" s="72"/>
      <c r="N9" s="73"/>
      <c r="O9" s="71"/>
      <c r="P9" s="72"/>
      <c r="Q9" s="73"/>
      <c r="R9" s="71"/>
      <c r="S9" s="72"/>
      <c r="T9" s="73"/>
      <c r="U9" s="71"/>
      <c r="V9" s="72"/>
      <c r="W9" s="73"/>
      <c r="X9" s="71"/>
      <c r="Y9" s="72"/>
      <c r="Z9" s="73"/>
      <c r="AA9" s="71"/>
      <c r="AB9" s="72"/>
      <c r="AC9" s="73"/>
      <c r="AD9" s="71"/>
      <c r="AE9" s="72"/>
      <c r="AF9" s="73"/>
      <c r="AG9" s="71"/>
      <c r="AH9" s="72"/>
      <c r="AI9" s="73"/>
      <c r="AJ9" s="71"/>
      <c r="AK9" s="72"/>
      <c r="AL9" s="73"/>
    </row>
    <row r="10" spans="1:38">
      <c r="E10" s="38"/>
    </row>
    <row r="40" spans="5:38">
      <c r="E40" s="164" t="s">
        <v>3</v>
      </c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</row>
    <row r="41" spans="5:38">
      <c r="E41" s="164" t="s">
        <v>9</v>
      </c>
      <c r="F41" s="174">
        <f>G3</f>
        <v>3</v>
      </c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</row>
    <row r="42" spans="5:38">
      <c r="E42" s="164" t="s">
        <v>2</v>
      </c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</row>
    <row r="43" spans="5:38">
      <c r="E43" s="164" t="s">
        <v>45</v>
      </c>
      <c r="F43" s="174">
        <f>G4</f>
        <v>2</v>
      </c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</row>
    <row r="44" spans="5:38">
      <c r="E44" s="164" t="s">
        <v>36</v>
      </c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</row>
    <row r="45" spans="5:38">
      <c r="E45" s="164" t="s">
        <v>12</v>
      </c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</row>
    <row r="46" spans="5:38">
      <c r="E46" s="164" t="s">
        <v>27</v>
      </c>
      <c r="F46" s="174">
        <f>G5</f>
        <v>1</v>
      </c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</row>
    <row r="47" spans="5:38">
      <c r="E47" s="164" t="s">
        <v>61</v>
      </c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</row>
    <row r="48" spans="5:38">
      <c r="E48" s="164" t="s">
        <v>4</v>
      </c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</row>
    <row r="49" spans="5:38">
      <c r="E49" s="164" t="s">
        <v>65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</row>
    <row r="50" spans="5:38">
      <c r="E50" s="164" t="s">
        <v>5</v>
      </c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</row>
    <row r="51" spans="5:38">
      <c r="E51" s="164" t="s">
        <v>204</v>
      </c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</row>
    <row r="52" spans="5:38">
      <c r="E52" s="164" t="s">
        <v>223</v>
      </c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</row>
    <row r="53" spans="5:38">
      <c r="E53" s="164" t="s">
        <v>217</v>
      </c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</row>
    <row r="54" spans="5:38">
      <c r="E54" s="164" t="s">
        <v>14</v>
      </c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</row>
    <row r="55" spans="5:38">
      <c r="E55" s="164" t="s">
        <v>22</v>
      </c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</row>
    <row r="56" spans="5:38">
      <c r="E56" s="164" t="s">
        <v>13</v>
      </c>
      <c r="F56" s="174"/>
      <c r="G56" s="174"/>
      <c r="H56" s="174"/>
      <c r="I56" s="174">
        <v>1</v>
      </c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</row>
    <row r="57" spans="5:38">
      <c r="E57" s="164" t="s">
        <v>15</v>
      </c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</row>
    <row r="58" spans="5:38">
      <c r="E58" s="164" t="s">
        <v>306</v>
      </c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</row>
    <row r="59" spans="5:38">
      <c r="E59" s="164" t="s">
        <v>352</v>
      </c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</row>
    <row r="60" spans="5:38">
      <c r="E60" s="164" t="s">
        <v>357</v>
      </c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</row>
  </sheetData>
  <mergeCells count="243">
    <mergeCell ref="B1:D1"/>
    <mergeCell ref="AA1:AC1"/>
    <mergeCell ref="AD1:AF1"/>
    <mergeCell ref="I1:K1"/>
    <mergeCell ref="L1:N1"/>
    <mergeCell ref="O1:Q1"/>
    <mergeCell ref="R1:T1"/>
    <mergeCell ref="U1:W1"/>
    <mergeCell ref="X1:Z1"/>
    <mergeCell ref="F1:H1"/>
    <mergeCell ref="F40:H40"/>
    <mergeCell ref="F41:H41"/>
    <mergeCell ref="F42:H42"/>
    <mergeCell ref="F43:H43"/>
    <mergeCell ref="F46:H46"/>
    <mergeCell ref="F44:H44"/>
    <mergeCell ref="F45:H45"/>
    <mergeCell ref="AG1:AI1"/>
    <mergeCell ref="AJ1:AL1"/>
    <mergeCell ref="I45:K45"/>
    <mergeCell ref="I46:K46"/>
    <mergeCell ref="I47:K47"/>
    <mergeCell ref="I48:K48"/>
    <mergeCell ref="I49:K49"/>
    <mergeCell ref="I40:K40"/>
    <mergeCell ref="I41:K41"/>
    <mergeCell ref="I42:K42"/>
    <mergeCell ref="I43:K43"/>
    <mergeCell ref="I44:K44"/>
    <mergeCell ref="I55:K55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I50:K50"/>
    <mergeCell ref="I51:K51"/>
    <mergeCell ref="I52:K52"/>
    <mergeCell ref="I53:K53"/>
    <mergeCell ref="I54:K54"/>
    <mergeCell ref="I56:K56"/>
    <mergeCell ref="I57:K57"/>
    <mergeCell ref="I58:K58"/>
    <mergeCell ref="I59:K59"/>
    <mergeCell ref="I60:K60"/>
    <mergeCell ref="F56:H56"/>
    <mergeCell ref="F57:H57"/>
    <mergeCell ref="F58:H58"/>
    <mergeCell ref="F59:H59"/>
    <mergeCell ref="F60:H60"/>
    <mergeCell ref="L53:N53"/>
    <mergeCell ref="L54:N54"/>
    <mergeCell ref="L45:N45"/>
    <mergeCell ref="L46:N46"/>
    <mergeCell ref="L47:N47"/>
    <mergeCell ref="L48:N48"/>
    <mergeCell ref="L49:N49"/>
    <mergeCell ref="L40:N40"/>
    <mergeCell ref="L41:N41"/>
    <mergeCell ref="L42:N42"/>
    <mergeCell ref="L43:N43"/>
    <mergeCell ref="L44:N44"/>
    <mergeCell ref="L60:N60"/>
    <mergeCell ref="O40:Q40"/>
    <mergeCell ref="R40:T40"/>
    <mergeCell ref="U40:W40"/>
    <mergeCell ref="X40:Z40"/>
    <mergeCell ref="O42:Q42"/>
    <mergeCell ref="R42:T42"/>
    <mergeCell ref="U42:W42"/>
    <mergeCell ref="X42:Z42"/>
    <mergeCell ref="O44:Q44"/>
    <mergeCell ref="R44:T44"/>
    <mergeCell ref="U44:W44"/>
    <mergeCell ref="X44:Z44"/>
    <mergeCell ref="O46:Q46"/>
    <mergeCell ref="R46:T46"/>
    <mergeCell ref="U46:W46"/>
    <mergeCell ref="L55:N55"/>
    <mergeCell ref="L56:N56"/>
    <mergeCell ref="L57:N57"/>
    <mergeCell ref="L58:N58"/>
    <mergeCell ref="L59:N59"/>
    <mergeCell ref="L50:N50"/>
    <mergeCell ref="L51:N51"/>
    <mergeCell ref="L52:N52"/>
    <mergeCell ref="AA40:AC40"/>
    <mergeCell ref="AD40:AF40"/>
    <mergeCell ref="AG40:AI40"/>
    <mergeCell ref="AJ40:AL40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O45:Q45"/>
    <mergeCell ref="R45:T45"/>
    <mergeCell ref="U45:W45"/>
    <mergeCell ref="X45:Z45"/>
    <mergeCell ref="AA45:AC45"/>
    <mergeCell ref="AD45:AF45"/>
    <mergeCell ref="AG45:AI45"/>
    <mergeCell ref="AJ45:AL45"/>
    <mergeCell ref="AA42:AC42"/>
    <mergeCell ref="AD42:AF42"/>
    <mergeCell ref="AG42:AI42"/>
    <mergeCell ref="AJ42:AL42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X46:Z46"/>
    <mergeCell ref="AA46:AC46"/>
    <mergeCell ref="AD46:AF46"/>
    <mergeCell ref="AG46:AI46"/>
    <mergeCell ref="AJ46:AL46"/>
    <mergeCell ref="AA44:AC44"/>
    <mergeCell ref="AD44:AF44"/>
    <mergeCell ref="AG44:AI44"/>
    <mergeCell ref="AJ44:AL44"/>
    <mergeCell ref="AD47:AF47"/>
    <mergeCell ref="AG47:AI47"/>
    <mergeCell ref="AJ47:AL47"/>
    <mergeCell ref="O48:Q48"/>
    <mergeCell ref="R48:T48"/>
    <mergeCell ref="U48:W48"/>
    <mergeCell ref="X48:Z48"/>
    <mergeCell ref="AA48:AC48"/>
    <mergeCell ref="AD48:AF48"/>
    <mergeCell ref="AG48:AI48"/>
    <mergeCell ref="AJ48:AL48"/>
    <mergeCell ref="O47:Q47"/>
    <mergeCell ref="R47:T47"/>
    <mergeCell ref="U47:W47"/>
    <mergeCell ref="X47:Z47"/>
    <mergeCell ref="AA47:AC47"/>
    <mergeCell ref="AD49:AF49"/>
    <mergeCell ref="AG49:AI49"/>
    <mergeCell ref="AJ49:AL49"/>
    <mergeCell ref="O50:Q50"/>
    <mergeCell ref="R50:T50"/>
    <mergeCell ref="U50:W50"/>
    <mergeCell ref="X50:Z50"/>
    <mergeCell ref="AA50:AC50"/>
    <mergeCell ref="AD50:AF50"/>
    <mergeCell ref="AG50:AI50"/>
    <mergeCell ref="AJ50:AL50"/>
    <mergeCell ref="O49:Q49"/>
    <mergeCell ref="R49:T49"/>
    <mergeCell ref="U49:W49"/>
    <mergeCell ref="X49:Z49"/>
    <mergeCell ref="AA49:AC49"/>
    <mergeCell ref="AD51:AF51"/>
    <mergeCell ref="AG51:AI51"/>
    <mergeCell ref="AJ51:AL51"/>
    <mergeCell ref="O52:Q52"/>
    <mergeCell ref="R52:T52"/>
    <mergeCell ref="U52:W52"/>
    <mergeCell ref="X52:Z52"/>
    <mergeCell ref="AA52:AC52"/>
    <mergeCell ref="AD52:AF52"/>
    <mergeCell ref="AG52:AI52"/>
    <mergeCell ref="AJ52:AL52"/>
    <mergeCell ref="O51:Q51"/>
    <mergeCell ref="R51:T51"/>
    <mergeCell ref="U51:W51"/>
    <mergeCell ref="X51:Z51"/>
    <mergeCell ref="AA51:AC51"/>
    <mergeCell ref="AD53:AF53"/>
    <mergeCell ref="AG53:AI53"/>
    <mergeCell ref="AJ53:AL53"/>
    <mergeCell ref="O54:Q54"/>
    <mergeCell ref="R54:T54"/>
    <mergeCell ref="U54:W54"/>
    <mergeCell ref="X54:Z54"/>
    <mergeCell ref="AA54:AC54"/>
    <mergeCell ref="AD54:AF54"/>
    <mergeCell ref="AG54:AI54"/>
    <mergeCell ref="AJ54:AL54"/>
    <mergeCell ref="O53:Q53"/>
    <mergeCell ref="R53:T53"/>
    <mergeCell ref="U53:W53"/>
    <mergeCell ref="X53:Z53"/>
    <mergeCell ref="AA53:AC53"/>
    <mergeCell ref="AD55:AF55"/>
    <mergeCell ref="AG55:AI55"/>
    <mergeCell ref="AJ55:AL55"/>
    <mergeCell ref="O56:Q56"/>
    <mergeCell ref="R56:T56"/>
    <mergeCell ref="U56:W56"/>
    <mergeCell ref="X56:Z56"/>
    <mergeCell ref="AA56:AC56"/>
    <mergeCell ref="AD56:AF56"/>
    <mergeCell ref="AG56:AI56"/>
    <mergeCell ref="AJ56:AL56"/>
    <mergeCell ref="O55:Q55"/>
    <mergeCell ref="R55:T55"/>
    <mergeCell ref="U55:W55"/>
    <mergeCell ref="X55:Z55"/>
    <mergeCell ref="AA55:AC55"/>
    <mergeCell ref="AD57:AF57"/>
    <mergeCell ref="AG57:AI57"/>
    <mergeCell ref="AJ57:AL57"/>
    <mergeCell ref="O58:Q58"/>
    <mergeCell ref="R58:T58"/>
    <mergeCell ref="U58:W58"/>
    <mergeCell ref="X58:Z58"/>
    <mergeCell ref="AA58:AC58"/>
    <mergeCell ref="AD58:AF58"/>
    <mergeCell ref="AG58:AI58"/>
    <mergeCell ref="AJ58:AL58"/>
    <mergeCell ref="O57:Q57"/>
    <mergeCell ref="R57:T57"/>
    <mergeCell ref="U57:W57"/>
    <mergeCell ref="X57:Z57"/>
    <mergeCell ref="AA57:AC57"/>
    <mergeCell ref="AD59:AF59"/>
    <mergeCell ref="AG59:AI59"/>
    <mergeCell ref="AJ59:AL59"/>
    <mergeCell ref="O60:Q60"/>
    <mergeCell ref="R60:T60"/>
    <mergeCell ref="U60:W60"/>
    <mergeCell ref="X60:Z60"/>
    <mergeCell ref="AA60:AC60"/>
    <mergeCell ref="AD60:AF60"/>
    <mergeCell ref="AG60:AI60"/>
    <mergeCell ref="AJ60:AL60"/>
    <mergeCell ref="O59:Q59"/>
    <mergeCell ref="R59:T59"/>
    <mergeCell ref="U59:W59"/>
    <mergeCell ref="X59:Z59"/>
    <mergeCell ref="AA59:AC5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AO60"/>
  <sheetViews>
    <sheetView zoomScale="70" zoomScaleNormal="70" workbookViewId="0">
      <pane xSplit="8" ySplit="2" topLeftCell="I39" activePane="bottomRight" state="frozen"/>
      <selection pane="topRight" activeCell="I1" sqref="I1"/>
      <selection pane="bottomLeft" activeCell="A3" sqref="A3"/>
      <selection pane="bottomRight" activeCell="L44" sqref="L44:N44"/>
    </sheetView>
  </sheetViews>
  <sheetFormatPr baseColWidth="10" defaultRowHeight="14.4"/>
  <cols>
    <col min="1" max="1" width="16.88671875" customWidth="1"/>
    <col min="2" max="2" width="13.33203125" customWidth="1"/>
    <col min="3" max="4" width="15.88671875" customWidth="1"/>
    <col min="5" max="7" width="13.33203125" customWidth="1"/>
    <col min="8" max="8" width="9.88671875" customWidth="1"/>
    <col min="9" max="9" width="9.6640625" customWidth="1"/>
    <col min="10" max="11" width="7.33203125" customWidth="1"/>
    <col min="12" max="12" width="11.44140625" customWidth="1"/>
    <col min="13" max="41" width="7.33203125" customWidth="1"/>
    <col min="43" max="43" width="21" customWidth="1"/>
  </cols>
  <sheetData>
    <row r="1" spans="1:41" ht="18.75" customHeight="1" thickBot="1">
      <c r="A1" s="82"/>
      <c r="B1" s="196" t="s">
        <v>32</v>
      </c>
      <c r="C1" s="197"/>
      <c r="D1" s="197"/>
      <c r="E1" s="197"/>
      <c r="F1" s="197"/>
      <c r="G1" s="204"/>
      <c r="H1" s="57" t="s">
        <v>66</v>
      </c>
      <c r="I1" s="179" t="s">
        <v>2</v>
      </c>
      <c r="J1" s="179"/>
      <c r="K1" s="179"/>
      <c r="L1" s="181" t="s">
        <v>3</v>
      </c>
      <c r="M1" s="182"/>
      <c r="N1" s="183"/>
      <c r="O1" s="181" t="s">
        <v>8</v>
      </c>
      <c r="P1" s="182"/>
      <c r="Q1" s="183"/>
      <c r="R1" s="187" t="s">
        <v>6</v>
      </c>
      <c r="S1" s="188"/>
      <c r="T1" s="189"/>
      <c r="U1" s="181" t="s">
        <v>5</v>
      </c>
      <c r="V1" s="182"/>
      <c r="W1" s="183"/>
      <c r="X1" s="181" t="s">
        <v>4</v>
      </c>
      <c r="Y1" s="182"/>
      <c r="Z1" s="183"/>
      <c r="AA1" s="181" t="s">
        <v>36</v>
      </c>
      <c r="AB1" s="182"/>
      <c r="AC1" s="183"/>
      <c r="AD1" s="187" t="s">
        <v>7</v>
      </c>
      <c r="AE1" s="188"/>
      <c r="AF1" s="189"/>
      <c r="AG1" s="198" t="s">
        <v>18</v>
      </c>
      <c r="AH1" s="199"/>
      <c r="AI1" s="200"/>
      <c r="AJ1" s="181" t="s">
        <v>9</v>
      </c>
      <c r="AK1" s="182"/>
      <c r="AL1" s="183"/>
      <c r="AM1" s="175" t="s">
        <v>27</v>
      </c>
      <c r="AN1" s="176"/>
      <c r="AO1" s="177"/>
    </row>
    <row r="2" spans="1:41" ht="17.25" customHeight="1" thickBot="1">
      <c r="A2" s="55" t="s">
        <v>31</v>
      </c>
      <c r="B2" s="48" t="s">
        <v>38</v>
      </c>
      <c r="C2" s="50" t="s">
        <v>39</v>
      </c>
      <c r="D2" s="51" t="s">
        <v>40</v>
      </c>
      <c r="E2" s="50" t="s">
        <v>41</v>
      </c>
      <c r="F2" s="51" t="s">
        <v>42</v>
      </c>
      <c r="G2" s="49" t="s">
        <v>43</v>
      </c>
      <c r="H2" s="58" t="s">
        <v>67</v>
      </c>
      <c r="I2" s="47" t="s">
        <v>34</v>
      </c>
      <c r="J2" s="42" t="s">
        <v>35</v>
      </c>
      <c r="K2" s="43" t="s">
        <v>33</v>
      </c>
      <c r="L2" s="44" t="s">
        <v>34</v>
      </c>
      <c r="M2" s="42" t="s">
        <v>35</v>
      </c>
      <c r="N2" s="43" t="s">
        <v>33</v>
      </c>
      <c r="O2" s="44" t="s">
        <v>34</v>
      </c>
      <c r="P2" s="42" t="s">
        <v>35</v>
      </c>
      <c r="Q2" s="43" t="s">
        <v>33</v>
      </c>
      <c r="R2" s="44" t="s">
        <v>34</v>
      </c>
      <c r="S2" s="42" t="s">
        <v>35</v>
      </c>
      <c r="T2" s="43" t="s">
        <v>33</v>
      </c>
      <c r="U2" s="44" t="s">
        <v>34</v>
      </c>
      <c r="V2" s="42" t="s">
        <v>35</v>
      </c>
      <c r="W2" s="43" t="s">
        <v>33</v>
      </c>
      <c r="X2" s="44" t="s">
        <v>34</v>
      </c>
      <c r="Y2" s="42" t="s">
        <v>35</v>
      </c>
      <c r="Z2" s="43" t="s">
        <v>33</v>
      </c>
      <c r="AA2" s="44" t="s">
        <v>34</v>
      </c>
      <c r="AB2" s="42" t="s">
        <v>35</v>
      </c>
      <c r="AC2" s="43" t="s">
        <v>33</v>
      </c>
      <c r="AD2" s="44" t="s">
        <v>34</v>
      </c>
      <c r="AE2" s="42" t="s">
        <v>35</v>
      </c>
      <c r="AF2" s="43" t="s">
        <v>33</v>
      </c>
      <c r="AG2" s="44" t="s">
        <v>34</v>
      </c>
      <c r="AH2" s="42" t="s">
        <v>35</v>
      </c>
      <c r="AI2" s="43" t="s">
        <v>33</v>
      </c>
      <c r="AJ2" s="44" t="s">
        <v>34</v>
      </c>
      <c r="AK2" s="42" t="s">
        <v>35</v>
      </c>
      <c r="AL2" s="43" t="s">
        <v>33</v>
      </c>
      <c r="AM2" s="44" t="s">
        <v>34</v>
      </c>
      <c r="AN2" s="42" t="s">
        <v>35</v>
      </c>
      <c r="AO2" s="43" t="s">
        <v>33</v>
      </c>
    </row>
    <row r="3" spans="1:41" ht="32.25" customHeight="1">
      <c r="A3" s="87" t="s">
        <v>37</v>
      </c>
      <c r="B3" s="75" t="s">
        <v>239</v>
      </c>
      <c r="C3" s="59" t="s">
        <v>240</v>
      </c>
      <c r="D3" s="59" t="s">
        <v>241</v>
      </c>
      <c r="E3" s="59" t="s">
        <v>242</v>
      </c>
      <c r="F3" s="127"/>
      <c r="G3" s="128"/>
      <c r="H3" s="52">
        <f>SUM(J3+M3+P3+S3+V3+Y3+AB3+AH3+AK3+AN3)</f>
        <v>16</v>
      </c>
      <c r="I3" s="62">
        <v>1.6423611111111111E-2</v>
      </c>
      <c r="J3" s="63">
        <v>8</v>
      </c>
      <c r="K3" s="64">
        <v>1</v>
      </c>
      <c r="L3" s="62">
        <v>1.9432870370370371E-2</v>
      </c>
      <c r="M3" s="63">
        <v>8</v>
      </c>
      <c r="N3" s="64">
        <v>1</v>
      </c>
      <c r="O3" s="62"/>
      <c r="P3" s="63"/>
      <c r="Q3" s="64"/>
      <c r="R3" s="62"/>
      <c r="S3" s="63"/>
      <c r="T3" s="64"/>
      <c r="U3" s="62"/>
      <c r="V3" s="63"/>
      <c r="W3" s="64"/>
      <c r="X3" s="62"/>
      <c r="Y3" s="63"/>
      <c r="Z3" s="64"/>
      <c r="AA3" s="62"/>
      <c r="AB3" s="63"/>
      <c r="AC3" s="64"/>
      <c r="AD3" s="62"/>
      <c r="AE3" s="63"/>
      <c r="AF3" s="64"/>
      <c r="AG3" s="62"/>
      <c r="AH3" s="63"/>
      <c r="AI3" s="64"/>
      <c r="AJ3" s="62"/>
      <c r="AK3" s="63"/>
      <c r="AL3" s="64"/>
      <c r="AM3" s="62"/>
      <c r="AN3" s="63"/>
      <c r="AO3" s="64"/>
    </row>
    <row r="4" spans="1:41" ht="32.25" customHeight="1">
      <c r="A4" s="88" t="s">
        <v>44</v>
      </c>
      <c r="B4" s="75" t="s">
        <v>245</v>
      </c>
      <c r="C4" s="59" t="s">
        <v>244</v>
      </c>
      <c r="D4" s="59" t="s">
        <v>75</v>
      </c>
      <c r="E4" s="59" t="s">
        <v>243</v>
      </c>
      <c r="F4" s="129"/>
      <c r="G4" s="130"/>
      <c r="H4" s="53">
        <f>SUM(J4+M4+P4+S4+V4+Y4+AB4+AH4+AK4+AN4)</f>
        <v>14</v>
      </c>
      <c r="I4" s="65">
        <v>1.7430555555555557E-2</v>
      </c>
      <c r="J4" s="66">
        <v>7</v>
      </c>
      <c r="K4" s="67">
        <v>2</v>
      </c>
      <c r="L4" s="65">
        <v>2.0193287037037037E-2</v>
      </c>
      <c r="M4" s="66">
        <v>7</v>
      </c>
      <c r="N4" s="67">
        <v>2</v>
      </c>
      <c r="O4" s="65"/>
      <c r="P4" s="66"/>
      <c r="Q4" s="67"/>
      <c r="R4" s="65"/>
      <c r="S4" s="66"/>
      <c r="T4" s="67"/>
      <c r="U4" s="65"/>
      <c r="V4" s="66"/>
      <c r="W4" s="67"/>
      <c r="X4" s="65"/>
      <c r="Y4" s="66"/>
      <c r="Z4" s="67"/>
      <c r="AA4" s="65"/>
      <c r="AB4" s="66"/>
      <c r="AC4" s="67"/>
      <c r="AD4" s="65"/>
      <c r="AE4" s="66"/>
      <c r="AF4" s="67"/>
      <c r="AG4" s="65"/>
      <c r="AH4" s="66"/>
      <c r="AI4" s="67"/>
      <c r="AJ4" s="65"/>
      <c r="AK4" s="66"/>
      <c r="AL4" s="67"/>
      <c r="AM4" s="65"/>
      <c r="AN4" s="66"/>
      <c r="AO4" s="67"/>
    </row>
    <row r="5" spans="1:41" ht="32.25" customHeight="1">
      <c r="A5" s="81" t="s">
        <v>47</v>
      </c>
      <c r="B5" s="75" t="s">
        <v>69</v>
      </c>
      <c r="C5" s="59" t="s">
        <v>246</v>
      </c>
      <c r="D5" s="59" t="s">
        <v>247</v>
      </c>
      <c r="E5" s="59" t="s">
        <v>248</v>
      </c>
      <c r="F5" s="131"/>
      <c r="G5" s="132"/>
      <c r="H5" s="53">
        <f>SUM(J5+M5+P5+S5+V5+Y5+AB5+AH5+AK5+AN5)</f>
        <v>12</v>
      </c>
      <c r="I5" s="68">
        <v>1.7974537037037035E-2</v>
      </c>
      <c r="J5" s="69">
        <v>6</v>
      </c>
      <c r="K5" s="70">
        <v>3</v>
      </c>
      <c r="L5" s="68">
        <v>2.1144675925925924E-2</v>
      </c>
      <c r="M5" s="69">
        <v>6</v>
      </c>
      <c r="N5" s="70">
        <v>3</v>
      </c>
      <c r="O5" s="68"/>
      <c r="P5" s="69"/>
      <c r="Q5" s="70"/>
      <c r="R5" s="68"/>
      <c r="S5" s="69"/>
      <c r="T5" s="70"/>
      <c r="U5" s="68"/>
      <c r="V5" s="69"/>
      <c r="W5" s="70"/>
      <c r="X5" s="68"/>
      <c r="Y5" s="69"/>
      <c r="Z5" s="70"/>
      <c r="AA5" s="68"/>
      <c r="AB5" s="69"/>
      <c r="AC5" s="70"/>
      <c r="AD5" s="68"/>
      <c r="AE5" s="69"/>
      <c r="AF5" s="70"/>
      <c r="AG5" s="68"/>
      <c r="AH5" s="69"/>
      <c r="AI5" s="70"/>
      <c r="AJ5" s="68"/>
      <c r="AK5" s="69"/>
      <c r="AL5" s="70"/>
      <c r="AM5" s="68"/>
      <c r="AN5" s="69"/>
      <c r="AO5" s="70"/>
    </row>
    <row r="6" spans="1:41" ht="32.25" customHeight="1">
      <c r="A6" s="96" t="s">
        <v>52</v>
      </c>
      <c r="B6" s="75" t="s">
        <v>249</v>
      </c>
      <c r="C6" s="59" t="s">
        <v>70</v>
      </c>
      <c r="D6" s="59" t="s">
        <v>71</v>
      </c>
      <c r="E6" s="74" t="s">
        <v>72</v>
      </c>
      <c r="F6" s="131" t="s">
        <v>273</v>
      </c>
      <c r="G6" s="132"/>
      <c r="H6" s="53">
        <f t="shared" ref="H6:H18" si="0">SUM(J6+M6+P6+S6+V6+Y6+AB6+AH6+AK6+AN6)</f>
        <v>7</v>
      </c>
      <c r="I6" s="65">
        <v>1.877314814814815E-2</v>
      </c>
      <c r="J6" s="66">
        <v>5</v>
      </c>
      <c r="K6" s="67">
        <v>4</v>
      </c>
      <c r="L6" s="65">
        <v>2.1761574074074072E-2</v>
      </c>
      <c r="M6" s="66">
        <v>2</v>
      </c>
      <c r="N6" s="67">
        <v>7</v>
      </c>
      <c r="O6" s="65"/>
      <c r="P6" s="66"/>
      <c r="Q6" s="67"/>
      <c r="R6" s="65"/>
      <c r="S6" s="66"/>
      <c r="T6" s="67"/>
      <c r="U6" s="65"/>
      <c r="V6" s="66"/>
      <c r="W6" s="67"/>
      <c r="X6" s="65"/>
      <c r="Y6" s="66"/>
      <c r="Z6" s="67"/>
      <c r="AA6" s="65"/>
      <c r="AB6" s="66"/>
      <c r="AC6" s="67"/>
      <c r="AD6" s="65"/>
      <c r="AE6" s="66"/>
      <c r="AF6" s="67"/>
      <c r="AG6" s="65"/>
      <c r="AH6" s="66"/>
      <c r="AI6" s="67"/>
      <c r="AJ6" s="65"/>
      <c r="AK6" s="66"/>
      <c r="AL6" s="67"/>
      <c r="AM6" s="65"/>
      <c r="AN6" s="66"/>
      <c r="AO6" s="67"/>
    </row>
    <row r="7" spans="1:41" ht="32.25" customHeight="1">
      <c r="A7" s="81" t="s">
        <v>46</v>
      </c>
      <c r="B7" s="75" t="s">
        <v>250</v>
      </c>
      <c r="C7" s="59" t="s">
        <v>251</v>
      </c>
      <c r="D7" s="59" t="s">
        <v>252</v>
      </c>
      <c r="E7" s="59" t="s">
        <v>76</v>
      </c>
      <c r="F7" s="131"/>
      <c r="G7" s="132"/>
      <c r="H7" s="53">
        <f t="shared" si="0"/>
        <v>9</v>
      </c>
      <c r="I7" s="68">
        <v>1.9780092592592592E-2</v>
      </c>
      <c r="J7" s="69">
        <v>4</v>
      </c>
      <c r="K7" s="70">
        <v>5</v>
      </c>
      <c r="L7" s="68">
        <v>2.1157407407407406E-2</v>
      </c>
      <c r="M7" s="69">
        <v>5</v>
      </c>
      <c r="N7" s="70">
        <v>4</v>
      </c>
      <c r="O7" s="68"/>
      <c r="P7" s="69"/>
      <c r="Q7" s="70"/>
      <c r="R7" s="68"/>
      <c r="S7" s="69"/>
      <c r="T7" s="70"/>
      <c r="U7" s="68"/>
      <c r="V7" s="69"/>
      <c r="W7" s="70"/>
      <c r="X7" s="68"/>
      <c r="Y7" s="69"/>
      <c r="Z7" s="70"/>
      <c r="AA7" s="68"/>
      <c r="AB7" s="69"/>
      <c r="AC7" s="70"/>
      <c r="AD7" s="68"/>
      <c r="AE7" s="69"/>
      <c r="AF7" s="70"/>
      <c r="AG7" s="68"/>
      <c r="AH7" s="69"/>
      <c r="AI7" s="70"/>
      <c r="AJ7" s="68"/>
      <c r="AK7" s="69"/>
      <c r="AL7" s="70"/>
      <c r="AM7" s="68"/>
      <c r="AN7" s="69"/>
      <c r="AO7" s="70"/>
    </row>
    <row r="8" spans="1:41" ht="32.25" customHeight="1">
      <c r="A8" s="81" t="s">
        <v>48</v>
      </c>
      <c r="B8" s="75" t="s">
        <v>77</v>
      </c>
      <c r="C8" s="59" t="s">
        <v>255</v>
      </c>
      <c r="D8" s="59" t="s">
        <v>253</v>
      </c>
      <c r="E8" s="59" t="s">
        <v>254</v>
      </c>
      <c r="F8" s="131"/>
      <c r="G8" s="132"/>
      <c r="H8" s="53">
        <f t="shared" si="0"/>
        <v>4</v>
      </c>
      <c r="I8" s="65">
        <v>1.9895833333333331E-2</v>
      </c>
      <c r="J8" s="66">
        <v>3</v>
      </c>
      <c r="K8" s="67">
        <v>6</v>
      </c>
      <c r="L8" s="65">
        <v>2.3988425925925927E-2</v>
      </c>
      <c r="M8" s="66">
        <v>1</v>
      </c>
      <c r="N8" s="67">
        <v>10</v>
      </c>
      <c r="O8" s="65"/>
      <c r="P8" s="66"/>
      <c r="Q8" s="67"/>
      <c r="R8" s="65"/>
      <c r="S8" s="66"/>
      <c r="T8" s="67"/>
      <c r="U8" s="65"/>
      <c r="V8" s="66"/>
      <c r="W8" s="67"/>
      <c r="X8" s="65"/>
      <c r="Y8" s="66"/>
      <c r="Z8" s="67"/>
      <c r="AA8" s="65"/>
      <c r="AB8" s="66"/>
      <c r="AC8" s="67"/>
      <c r="AD8" s="65"/>
      <c r="AE8" s="66"/>
      <c r="AF8" s="67"/>
      <c r="AG8" s="65"/>
      <c r="AH8" s="66"/>
      <c r="AI8" s="67"/>
      <c r="AJ8" s="65"/>
      <c r="AK8" s="66"/>
      <c r="AL8" s="67"/>
      <c r="AM8" s="65"/>
      <c r="AN8" s="66"/>
      <c r="AO8" s="67"/>
    </row>
    <row r="9" spans="1:41" ht="32.25" customHeight="1">
      <c r="A9" s="81" t="s">
        <v>49</v>
      </c>
      <c r="B9" s="75" t="s">
        <v>257</v>
      </c>
      <c r="C9" s="59" t="s">
        <v>256</v>
      </c>
      <c r="D9" s="74" t="s">
        <v>258</v>
      </c>
      <c r="E9" s="59" t="s">
        <v>259</v>
      </c>
      <c r="F9" s="131"/>
      <c r="G9" s="132"/>
      <c r="H9" s="53">
        <f t="shared" si="0"/>
        <v>2</v>
      </c>
      <c r="I9" s="68">
        <v>2.0046296296296295E-2</v>
      </c>
      <c r="J9" s="69">
        <v>2</v>
      </c>
      <c r="K9" s="70">
        <v>7</v>
      </c>
      <c r="L9" s="68"/>
      <c r="M9" s="69"/>
      <c r="N9" s="70"/>
      <c r="O9" s="68"/>
      <c r="P9" s="69"/>
      <c r="Q9" s="70"/>
      <c r="R9" s="68"/>
      <c r="S9" s="69"/>
      <c r="T9" s="70"/>
      <c r="U9" s="68"/>
      <c r="V9" s="69"/>
      <c r="W9" s="70"/>
      <c r="X9" s="68"/>
      <c r="Y9" s="69"/>
      <c r="Z9" s="70"/>
      <c r="AA9" s="68"/>
      <c r="AB9" s="69"/>
      <c r="AC9" s="70"/>
      <c r="AD9" s="68"/>
      <c r="AE9" s="69"/>
      <c r="AF9" s="70"/>
      <c r="AG9" s="68"/>
      <c r="AH9" s="69"/>
      <c r="AI9" s="70"/>
      <c r="AJ9" s="68"/>
      <c r="AK9" s="69"/>
      <c r="AL9" s="70"/>
      <c r="AM9" s="68"/>
      <c r="AN9" s="69"/>
      <c r="AO9" s="70"/>
    </row>
    <row r="10" spans="1:41" ht="32.25" customHeight="1">
      <c r="A10" s="81" t="s">
        <v>51</v>
      </c>
      <c r="B10" s="86" t="s">
        <v>73</v>
      </c>
      <c r="C10" s="74" t="s">
        <v>260</v>
      </c>
      <c r="D10" s="74" t="s">
        <v>78</v>
      </c>
      <c r="E10" s="59" t="s">
        <v>74</v>
      </c>
      <c r="F10" s="131"/>
      <c r="G10" s="132"/>
      <c r="H10" s="53">
        <f t="shared" si="0"/>
        <v>1</v>
      </c>
      <c r="I10" s="65">
        <v>2.3171296296296297E-2</v>
      </c>
      <c r="J10" s="66">
        <v>1</v>
      </c>
      <c r="K10" s="67">
        <v>8</v>
      </c>
      <c r="L10" s="65"/>
      <c r="M10" s="66"/>
      <c r="N10" s="67"/>
      <c r="O10" s="65"/>
      <c r="P10" s="66"/>
      <c r="Q10" s="67"/>
      <c r="R10" s="65"/>
      <c r="S10" s="66"/>
      <c r="T10" s="67"/>
      <c r="U10" s="65"/>
      <c r="V10" s="66"/>
      <c r="W10" s="67"/>
      <c r="X10" s="65"/>
      <c r="Y10" s="66"/>
      <c r="Z10" s="67"/>
      <c r="AA10" s="65"/>
      <c r="AB10" s="66"/>
      <c r="AC10" s="67"/>
      <c r="AD10" s="65"/>
      <c r="AE10" s="66"/>
      <c r="AF10" s="67"/>
      <c r="AG10" s="65"/>
      <c r="AH10" s="66"/>
      <c r="AI10" s="67"/>
      <c r="AJ10" s="65"/>
      <c r="AK10" s="66"/>
      <c r="AL10" s="67"/>
      <c r="AM10" s="65"/>
      <c r="AN10" s="66"/>
      <c r="AO10" s="67"/>
    </row>
    <row r="11" spans="1:41" ht="32.25" customHeight="1">
      <c r="A11" s="95" t="s">
        <v>59</v>
      </c>
      <c r="B11" s="75" t="s">
        <v>261</v>
      </c>
      <c r="C11" s="74" t="s">
        <v>262</v>
      </c>
      <c r="D11" s="74" t="s">
        <v>263</v>
      </c>
      <c r="E11" s="59" t="s">
        <v>79</v>
      </c>
      <c r="F11" s="131"/>
      <c r="G11" s="132"/>
      <c r="H11" s="53">
        <f t="shared" si="0"/>
        <v>1</v>
      </c>
      <c r="I11" s="68">
        <v>2.461805555555556E-2</v>
      </c>
      <c r="J11" s="69">
        <v>1</v>
      </c>
      <c r="K11" s="70">
        <v>9</v>
      </c>
      <c r="L11" s="68"/>
      <c r="M11" s="69"/>
      <c r="N11" s="70"/>
      <c r="O11" s="68"/>
      <c r="P11" s="69"/>
      <c r="Q11" s="70"/>
      <c r="R11" s="68"/>
      <c r="S11" s="69"/>
      <c r="T11" s="70"/>
      <c r="U11" s="68"/>
      <c r="V11" s="69"/>
      <c r="W11" s="70"/>
      <c r="X11" s="68"/>
      <c r="Y11" s="69"/>
      <c r="Z11" s="70"/>
      <c r="AA11" s="68"/>
      <c r="AB11" s="69"/>
      <c r="AC11" s="70"/>
      <c r="AD11" s="68"/>
      <c r="AE11" s="69"/>
      <c r="AF11" s="70"/>
      <c r="AG11" s="68"/>
      <c r="AH11" s="69"/>
      <c r="AI11" s="70"/>
      <c r="AJ11" s="68"/>
      <c r="AK11" s="69"/>
      <c r="AL11" s="70"/>
      <c r="AM11" s="68"/>
      <c r="AN11" s="69"/>
      <c r="AO11" s="70"/>
    </row>
    <row r="12" spans="1:41" ht="32.25" customHeight="1">
      <c r="A12" s="81" t="s">
        <v>264</v>
      </c>
      <c r="B12" s="136" t="s">
        <v>265</v>
      </c>
      <c r="C12" s="131" t="s">
        <v>266</v>
      </c>
      <c r="D12" s="131" t="s">
        <v>267</v>
      </c>
      <c r="E12" s="131" t="s">
        <v>268</v>
      </c>
      <c r="F12" s="131"/>
      <c r="G12" s="132"/>
      <c r="H12" s="53">
        <f t="shared" si="0"/>
        <v>4</v>
      </c>
      <c r="I12" s="65"/>
      <c r="J12" s="66"/>
      <c r="K12" s="67"/>
      <c r="L12" s="65">
        <v>2.1392361111111109E-2</v>
      </c>
      <c r="M12" s="66">
        <v>4</v>
      </c>
      <c r="N12" s="67">
        <v>5</v>
      </c>
      <c r="O12" s="65"/>
      <c r="P12" s="66"/>
      <c r="Q12" s="67"/>
      <c r="R12" s="65"/>
      <c r="S12" s="66"/>
      <c r="T12" s="67"/>
      <c r="U12" s="65"/>
      <c r="V12" s="66"/>
      <c r="W12" s="67"/>
      <c r="X12" s="65"/>
      <c r="Y12" s="66"/>
      <c r="Z12" s="67"/>
      <c r="AA12" s="65"/>
      <c r="AB12" s="66"/>
      <c r="AC12" s="67"/>
      <c r="AD12" s="65"/>
      <c r="AE12" s="66"/>
      <c r="AF12" s="67"/>
      <c r="AG12" s="65"/>
      <c r="AH12" s="66"/>
      <c r="AI12" s="67"/>
      <c r="AJ12" s="65"/>
      <c r="AK12" s="66"/>
      <c r="AL12" s="67"/>
      <c r="AM12" s="65"/>
      <c r="AN12" s="66"/>
      <c r="AO12" s="67"/>
    </row>
    <row r="13" spans="1:41" ht="32.25" customHeight="1">
      <c r="A13" s="151" t="s">
        <v>61</v>
      </c>
      <c r="B13" s="136" t="s">
        <v>269</v>
      </c>
      <c r="C13" s="131" t="s">
        <v>270</v>
      </c>
      <c r="D13" s="131" t="s">
        <v>271</v>
      </c>
      <c r="E13" s="131" t="s">
        <v>272</v>
      </c>
      <c r="F13" s="131"/>
      <c r="G13" s="132"/>
      <c r="H13" s="53"/>
      <c r="I13" s="154"/>
      <c r="J13" s="155"/>
      <c r="K13" s="156"/>
      <c r="L13" s="154">
        <v>2.1674768518518517E-2</v>
      </c>
      <c r="M13" s="155">
        <v>3</v>
      </c>
      <c r="N13" s="156">
        <v>6</v>
      </c>
      <c r="O13" s="154"/>
      <c r="P13" s="155"/>
      <c r="Q13" s="156"/>
      <c r="R13" s="154"/>
      <c r="S13" s="155"/>
      <c r="T13" s="156"/>
      <c r="U13" s="154"/>
      <c r="V13" s="155"/>
      <c r="W13" s="156"/>
      <c r="X13" s="154"/>
      <c r="Y13" s="155"/>
      <c r="Z13" s="156"/>
      <c r="AA13" s="154"/>
      <c r="AB13" s="155"/>
      <c r="AC13" s="156"/>
      <c r="AD13" s="154"/>
      <c r="AE13" s="155"/>
      <c r="AF13" s="156"/>
      <c r="AG13" s="154"/>
      <c r="AH13" s="155"/>
      <c r="AI13" s="156"/>
      <c r="AJ13" s="154"/>
      <c r="AK13" s="155"/>
      <c r="AL13" s="156"/>
      <c r="AM13" s="154"/>
      <c r="AN13" s="155"/>
      <c r="AO13" s="156"/>
    </row>
    <row r="14" spans="1:41" ht="32.25" customHeight="1">
      <c r="A14" s="151" t="s">
        <v>61</v>
      </c>
      <c r="B14" s="136" t="s">
        <v>274</v>
      </c>
      <c r="C14" s="131" t="s">
        <v>275</v>
      </c>
      <c r="D14" s="131" t="s">
        <v>276</v>
      </c>
      <c r="E14" s="131" t="s">
        <v>277</v>
      </c>
      <c r="F14" s="131"/>
      <c r="G14" s="132"/>
      <c r="H14" s="53"/>
      <c r="I14" s="65"/>
      <c r="J14" s="66"/>
      <c r="K14" s="67"/>
      <c r="L14" s="65">
        <v>2.3342592592592592E-2</v>
      </c>
      <c r="M14" s="66">
        <v>1</v>
      </c>
      <c r="N14" s="67">
        <v>8</v>
      </c>
      <c r="O14" s="65"/>
      <c r="P14" s="66"/>
      <c r="Q14" s="67"/>
      <c r="R14" s="65"/>
      <c r="S14" s="66"/>
      <c r="T14" s="67"/>
      <c r="U14" s="65"/>
      <c r="V14" s="66"/>
      <c r="W14" s="67"/>
      <c r="X14" s="65"/>
      <c r="Y14" s="66"/>
      <c r="Z14" s="67"/>
      <c r="AA14" s="65"/>
      <c r="AB14" s="66"/>
      <c r="AC14" s="67"/>
      <c r="AD14" s="65"/>
      <c r="AE14" s="66"/>
      <c r="AF14" s="67"/>
      <c r="AG14" s="65"/>
      <c r="AH14" s="66"/>
      <c r="AI14" s="67"/>
      <c r="AJ14" s="65"/>
      <c r="AK14" s="66"/>
      <c r="AL14" s="67"/>
      <c r="AM14" s="65"/>
      <c r="AN14" s="66"/>
      <c r="AO14" s="67"/>
    </row>
    <row r="15" spans="1:41" ht="32.25" customHeight="1">
      <c r="A15" s="151" t="s">
        <v>61</v>
      </c>
      <c r="B15" s="153" t="s">
        <v>278</v>
      </c>
      <c r="C15" s="152" t="s">
        <v>279</v>
      </c>
      <c r="D15" s="131" t="s">
        <v>280</v>
      </c>
      <c r="E15" s="131" t="s">
        <v>281</v>
      </c>
      <c r="F15" s="131"/>
      <c r="G15" s="132"/>
      <c r="H15" s="53"/>
      <c r="I15" s="154"/>
      <c r="J15" s="155"/>
      <c r="K15" s="156"/>
      <c r="L15" s="154">
        <v>2.3740740740740743E-2</v>
      </c>
      <c r="M15" s="155">
        <v>1</v>
      </c>
      <c r="N15" s="156">
        <v>9</v>
      </c>
      <c r="O15" s="154"/>
      <c r="P15" s="155"/>
      <c r="Q15" s="156"/>
      <c r="R15" s="154"/>
      <c r="S15" s="155"/>
      <c r="T15" s="156"/>
      <c r="U15" s="154"/>
      <c r="V15" s="155"/>
      <c r="W15" s="156"/>
      <c r="X15" s="154"/>
      <c r="Y15" s="155"/>
      <c r="Z15" s="156"/>
      <c r="AA15" s="154"/>
      <c r="AB15" s="155"/>
      <c r="AC15" s="156"/>
      <c r="AD15" s="154"/>
      <c r="AE15" s="155"/>
      <c r="AF15" s="156"/>
      <c r="AG15" s="154"/>
      <c r="AH15" s="155"/>
      <c r="AI15" s="156"/>
      <c r="AJ15" s="154"/>
      <c r="AK15" s="155"/>
      <c r="AL15" s="156"/>
      <c r="AM15" s="154"/>
      <c r="AN15" s="155"/>
      <c r="AO15" s="156"/>
    </row>
    <row r="16" spans="1:41" ht="32.25" customHeight="1">
      <c r="A16" s="160" t="s">
        <v>12</v>
      </c>
      <c r="B16" s="136" t="s">
        <v>282</v>
      </c>
      <c r="C16" s="131" t="s">
        <v>283</v>
      </c>
      <c r="D16" s="131" t="s">
        <v>284</v>
      </c>
      <c r="E16" s="152" t="s">
        <v>285</v>
      </c>
      <c r="F16" s="131"/>
      <c r="G16" s="132"/>
      <c r="H16" s="53">
        <f t="shared" si="0"/>
        <v>1</v>
      </c>
      <c r="I16" s="65"/>
      <c r="J16" s="66"/>
      <c r="K16" s="67"/>
      <c r="L16" s="65" t="s">
        <v>286</v>
      </c>
      <c r="M16" s="66">
        <v>1</v>
      </c>
      <c r="N16" s="67">
        <v>11</v>
      </c>
      <c r="O16" s="65"/>
      <c r="P16" s="66"/>
      <c r="Q16" s="67"/>
      <c r="R16" s="65"/>
      <c r="S16" s="66"/>
      <c r="T16" s="67"/>
      <c r="U16" s="65"/>
      <c r="V16" s="66"/>
      <c r="W16" s="67"/>
      <c r="X16" s="65"/>
      <c r="Y16" s="66"/>
      <c r="Z16" s="67"/>
      <c r="AA16" s="65"/>
      <c r="AB16" s="66"/>
      <c r="AC16" s="67"/>
      <c r="AD16" s="65"/>
      <c r="AE16" s="66"/>
      <c r="AF16" s="67"/>
      <c r="AG16" s="65"/>
      <c r="AH16" s="66"/>
      <c r="AI16" s="67"/>
      <c r="AJ16" s="65"/>
      <c r="AK16" s="66"/>
      <c r="AL16" s="67"/>
      <c r="AM16" s="65"/>
      <c r="AN16" s="66"/>
      <c r="AO16" s="67"/>
    </row>
    <row r="17" spans="1:41" ht="32.25" customHeight="1">
      <c r="A17" s="92"/>
      <c r="B17" s="136"/>
      <c r="C17" s="131"/>
      <c r="D17" s="131"/>
      <c r="E17" s="131"/>
      <c r="F17" s="131"/>
      <c r="G17" s="132"/>
      <c r="H17" s="53">
        <f t="shared" si="0"/>
        <v>0</v>
      </c>
      <c r="I17" s="154"/>
      <c r="J17" s="155"/>
      <c r="K17" s="156"/>
      <c r="L17" s="154"/>
      <c r="M17" s="155"/>
      <c r="N17" s="156"/>
      <c r="O17" s="154"/>
      <c r="P17" s="155"/>
      <c r="Q17" s="156"/>
      <c r="R17" s="154"/>
      <c r="S17" s="155"/>
      <c r="T17" s="156"/>
      <c r="U17" s="154"/>
      <c r="V17" s="155"/>
      <c r="W17" s="156"/>
      <c r="X17" s="154"/>
      <c r="Y17" s="155"/>
      <c r="Z17" s="156"/>
      <c r="AA17" s="154"/>
      <c r="AB17" s="155"/>
      <c r="AC17" s="156"/>
      <c r="AD17" s="154"/>
      <c r="AE17" s="155"/>
      <c r="AF17" s="156"/>
      <c r="AG17" s="154"/>
      <c r="AH17" s="155"/>
      <c r="AI17" s="156"/>
      <c r="AJ17" s="154"/>
      <c r="AK17" s="155"/>
      <c r="AL17" s="156"/>
      <c r="AM17" s="154"/>
      <c r="AN17" s="155"/>
      <c r="AO17" s="156"/>
    </row>
    <row r="18" spans="1:41" ht="32.25" customHeight="1" thickBot="1">
      <c r="A18" s="93"/>
      <c r="B18" s="150"/>
      <c r="C18" s="133"/>
      <c r="D18" s="133"/>
      <c r="E18" s="133"/>
      <c r="F18" s="133"/>
      <c r="G18" s="134"/>
      <c r="H18" s="54">
        <f t="shared" si="0"/>
        <v>0</v>
      </c>
      <c r="I18" s="157"/>
      <c r="J18" s="158"/>
      <c r="K18" s="159"/>
      <c r="L18" s="157"/>
      <c r="M18" s="158"/>
      <c r="N18" s="159"/>
      <c r="O18" s="157"/>
      <c r="P18" s="158"/>
      <c r="Q18" s="159"/>
      <c r="R18" s="157"/>
      <c r="S18" s="158"/>
      <c r="T18" s="159"/>
      <c r="U18" s="157"/>
      <c r="V18" s="158"/>
      <c r="W18" s="159"/>
      <c r="X18" s="157"/>
      <c r="Y18" s="158"/>
      <c r="Z18" s="159"/>
      <c r="AA18" s="157"/>
      <c r="AB18" s="158"/>
      <c r="AC18" s="159"/>
      <c r="AD18" s="157"/>
      <c r="AE18" s="158"/>
      <c r="AF18" s="159"/>
      <c r="AG18" s="157"/>
      <c r="AH18" s="158"/>
      <c r="AI18" s="159"/>
      <c r="AJ18" s="157"/>
      <c r="AK18" s="158"/>
      <c r="AL18" s="159"/>
      <c r="AM18" s="157"/>
      <c r="AN18" s="158"/>
      <c r="AO18" s="159"/>
    </row>
    <row r="19" spans="1:41">
      <c r="H19" s="38"/>
    </row>
    <row r="40" spans="8:41">
      <c r="H40" s="164" t="s">
        <v>3</v>
      </c>
      <c r="I40" s="174">
        <f>J3+J7+J10</f>
        <v>13</v>
      </c>
      <c r="J40" s="174"/>
      <c r="K40" s="174"/>
      <c r="L40" s="174">
        <f>M3+M7+M12</f>
        <v>17</v>
      </c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</row>
    <row r="41" spans="8:41">
      <c r="H41" s="164" t="s">
        <v>9</v>
      </c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</row>
    <row r="42" spans="8:41">
      <c r="H42" s="164" t="s">
        <v>2</v>
      </c>
      <c r="I42" s="174">
        <f>J4</f>
        <v>7</v>
      </c>
      <c r="J42" s="174"/>
      <c r="K42" s="174"/>
      <c r="L42" s="174">
        <f>M4</f>
        <v>7</v>
      </c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</row>
    <row r="43" spans="8:41">
      <c r="H43" s="164" t="s">
        <v>45</v>
      </c>
      <c r="I43" s="174">
        <f>J5+J8+J9</f>
        <v>11</v>
      </c>
      <c r="J43" s="174"/>
      <c r="K43" s="174"/>
      <c r="L43" s="174">
        <f>M5+M8</f>
        <v>7</v>
      </c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</row>
    <row r="44" spans="8:41">
      <c r="H44" s="164" t="s">
        <v>36</v>
      </c>
      <c r="I44" s="174">
        <f>J6+J11</f>
        <v>6</v>
      </c>
      <c r="J44" s="174"/>
      <c r="K44" s="174"/>
      <c r="L44" s="174">
        <f>M6</f>
        <v>2</v>
      </c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</row>
    <row r="45" spans="8:41">
      <c r="H45" s="164" t="s">
        <v>12</v>
      </c>
      <c r="I45" s="174"/>
      <c r="J45" s="174"/>
      <c r="K45" s="174"/>
      <c r="L45" s="174">
        <f>M16</f>
        <v>1</v>
      </c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</row>
    <row r="46" spans="8:41">
      <c r="H46" s="164" t="s">
        <v>27</v>
      </c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</row>
    <row r="47" spans="8:41">
      <c r="H47" s="164" t="s">
        <v>61</v>
      </c>
      <c r="I47" s="174"/>
      <c r="J47" s="174"/>
      <c r="K47" s="174"/>
      <c r="L47" s="174">
        <f>M13+M14+M15</f>
        <v>5</v>
      </c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</row>
    <row r="48" spans="8:41">
      <c r="H48" s="164" t="s">
        <v>4</v>
      </c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</row>
    <row r="49" spans="8:41">
      <c r="H49" s="164" t="s">
        <v>65</v>
      </c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</row>
    <row r="50" spans="8:41">
      <c r="H50" s="164" t="s">
        <v>5</v>
      </c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</row>
    <row r="51" spans="8:41">
      <c r="H51" s="164" t="s">
        <v>204</v>
      </c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</row>
    <row r="52" spans="8:41">
      <c r="H52" s="164" t="s">
        <v>223</v>
      </c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</row>
    <row r="53" spans="8:41">
      <c r="H53" s="164" t="s">
        <v>217</v>
      </c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</row>
    <row r="54" spans="8:41">
      <c r="H54" s="164" t="s">
        <v>14</v>
      </c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</row>
    <row r="55" spans="8:41">
      <c r="H55" s="164" t="s">
        <v>22</v>
      </c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</row>
    <row r="56" spans="8:41">
      <c r="H56" s="164" t="s">
        <v>13</v>
      </c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</row>
    <row r="57" spans="8:41">
      <c r="H57" s="164" t="s">
        <v>15</v>
      </c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</row>
    <row r="58" spans="8:41">
      <c r="H58" s="164" t="s">
        <v>306</v>
      </c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</row>
    <row r="59" spans="8:41">
      <c r="H59" s="164" t="s">
        <v>352</v>
      </c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</row>
    <row r="60" spans="8:41">
      <c r="H60" s="164" t="s">
        <v>357</v>
      </c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</row>
  </sheetData>
  <mergeCells count="243">
    <mergeCell ref="AJ1:AL1"/>
    <mergeCell ref="B1:G1"/>
    <mergeCell ref="AM1:AO1"/>
    <mergeCell ref="I1:K1"/>
    <mergeCell ref="L1:N1"/>
    <mergeCell ref="O1:Q1"/>
    <mergeCell ref="R1:T1"/>
    <mergeCell ref="U1:W1"/>
    <mergeCell ref="X1:Z1"/>
    <mergeCell ref="AA1:AC1"/>
    <mergeCell ref="AD1:AF1"/>
    <mergeCell ref="AG1:AI1"/>
    <mergeCell ref="L45:N45"/>
    <mergeCell ref="L46:N46"/>
    <mergeCell ref="L47:N47"/>
    <mergeCell ref="L48:N48"/>
    <mergeCell ref="I45:K45"/>
    <mergeCell ref="I46:K46"/>
    <mergeCell ref="I47:K47"/>
    <mergeCell ref="I48:K48"/>
    <mergeCell ref="L40:N40"/>
    <mergeCell ref="L41:N41"/>
    <mergeCell ref="L42:N42"/>
    <mergeCell ref="L43:N43"/>
    <mergeCell ref="L44:N44"/>
    <mergeCell ref="I40:K40"/>
    <mergeCell ref="I41:K41"/>
    <mergeCell ref="I42:K42"/>
    <mergeCell ref="I43:K43"/>
    <mergeCell ref="I44:K44"/>
    <mergeCell ref="I59:K59"/>
    <mergeCell ref="I60:K60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I54:K54"/>
    <mergeCell ref="I55:K55"/>
    <mergeCell ref="I56:K56"/>
    <mergeCell ref="I57:K57"/>
    <mergeCell ref="I58:K58"/>
    <mergeCell ref="I49:K49"/>
    <mergeCell ref="I50:K50"/>
    <mergeCell ref="I51:K51"/>
    <mergeCell ref="I52:K52"/>
    <mergeCell ref="I53:K53"/>
    <mergeCell ref="O53:Q53"/>
    <mergeCell ref="O54:Q54"/>
    <mergeCell ref="O45:Q45"/>
    <mergeCell ref="O46:Q46"/>
    <mergeCell ref="O47:Q47"/>
    <mergeCell ref="O48:Q48"/>
    <mergeCell ref="O49:Q49"/>
    <mergeCell ref="O40:Q40"/>
    <mergeCell ref="O41:Q41"/>
    <mergeCell ref="O42:Q42"/>
    <mergeCell ref="O43:Q43"/>
    <mergeCell ref="O44:Q44"/>
    <mergeCell ref="O60:Q60"/>
    <mergeCell ref="R40:T40"/>
    <mergeCell ref="U40:W40"/>
    <mergeCell ref="X40:Z40"/>
    <mergeCell ref="AA40:AC40"/>
    <mergeCell ref="R42:T42"/>
    <mergeCell ref="U42:W42"/>
    <mergeCell ref="X42:Z42"/>
    <mergeCell ref="AA42:AC42"/>
    <mergeCell ref="R44:T44"/>
    <mergeCell ref="U44:W44"/>
    <mergeCell ref="X44:Z44"/>
    <mergeCell ref="AA44:AC44"/>
    <mergeCell ref="R46:T46"/>
    <mergeCell ref="U46:W46"/>
    <mergeCell ref="X46:Z46"/>
    <mergeCell ref="O55:Q55"/>
    <mergeCell ref="O56:Q56"/>
    <mergeCell ref="O57:Q57"/>
    <mergeCell ref="O58:Q58"/>
    <mergeCell ref="O59:Q59"/>
    <mergeCell ref="O50:Q50"/>
    <mergeCell ref="O51:Q51"/>
    <mergeCell ref="O52:Q52"/>
    <mergeCell ref="AD40:AF40"/>
    <mergeCell ref="AG40:AI40"/>
    <mergeCell ref="AJ40:AL40"/>
    <mergeCell ref="AM40:AO40"/>
    <mergeCell ref="R41:T41"/>
    <mergeCell ref="U41:W41"/>
    <mergeCell ref="X41:Z41"/>
    <mergeCell ref="AA41:AC41"/>
    <mergeCell ref="AD41:AF41"/>
    <mergeCell ref="AG41:AI41"/>
    <mergeCell ref="AJ41:AL41"/>
    <mergeCell ref="AM41:AO41"/>
    <mergeCell ref="R45:T45"/>
    <mergeCell ref="U45:W45"/>
    <mergeCell ref="X45:Z45"/>
    <mergeCell ref="AA45:AC45"/>
    <mergeCell ref="AD45:AF45"/>
    <mergeCell ref="AG45:AI45"/>
    <mergeCell ref="AJ45:AL45"/>
    <mergeCell ref="AM45:AO45"/>
    <mergeCell ref="AD42:AF42"/>
    <mergeCell ref="AG42:AI42"/>
    <mergeCell ref="AJ42:AL42"/>
    <mergeCell ref="AM42:AO42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AA46:AC46"/>
    <mergeCell ref="AD46:AF46"/>
    <mergeCell ref="AG46:AI46"/>
    <mergeCell ref="AJ46:AL46"/>
    <mergeCell ref="AM46:AO46"/>
    <mergeCell ref="AD44:AF44"/>
    <mergeCell ref="AG44:AI44"/>
    <mergeCell ref="AJ44:AL44"/>
    <mergeCell ref="AM44:AO44"/>
    <mergeCell ref="AG47:AI47"/>
    <mergeCell ref="AJ47:AL47"/>
    <mergeCell ref="AM47:AO47"/>
    <mergeCell ref="R48:T48"/>
    <mergeCell ref="U48:W48"/>
    <mergeCell ref="X48:Z48"/>
    <mergeCell ref="AA48:AC48"/>
    <mergeCell ref="AD48:AF48"/>
    <mergeCell ref="AG48:AI48"/>
    <mergeCell ref="AJ48:AL48"/>
    <mergeCell ref="AM48:AO48"/>
    <mergeCell ref="R47:T47"/>
    <mergeCell ref="U47:W47"/>
    <mergeCell ref="X47:Z47"/>
    <mergeCell ref="AA47:AC47"/>
    <mergeCell ref="AD47:AF47"/>
    <mergeCell ref="AG49:AI49"/>
    <mergeCell ref="AJ49:AL49"/>
    <mergeCell ref="AM49:AO49"/>
    <mergeCell ref="R50:T50"/>
    <mergeCell ref="U50:W50"/>
    <mergeCell ref="X50:Z50"/>
    <mergeCell ref="AA50:AC50"/>
    <mergeCell ref="AD50:AF50"/>
    <mergeCell ref="AG50:AI50"/>
    <mergeCell ref="AJ50:AL50"/>
    <mergeCell ref="AM50:AO50"/>
    <mergeCell ref="R49:T49"/>
    <mergeCell ref="U49:W49"/>
    <mergeCell ref="X49:Z49"/>
    <mergeCell ref="AA49:AC49"/>
    <mergeCell ref="AD49:AF49"/>
    <mergeCell ref="AG51:AI51"/>
    <mergeCell ref="AJ51:AL51"/>
    <mergeCell ref="AM51:AO51"/>
    <mergeCell ref="R52:T52"/>
    <mergeCell ref="U52:W52"/>
    <mergeCell ref="X52:Z52"/>
    <mergeCell ref="AA52:AC52"/>
    <mergeCell ref="AD52:AF52"/>
    <mergeCell ref="AG52:AI52"/>
    <mergeCell ref="AJ52:AL52"/>
    <mergeCell ref="AM52:AO52"/>
    <mergeCell ref="R51:T51"/>
    <mergeCell ref="U51:W51"/>
    <mergeCell ref="X51:Z51"/>
    <mergeCell ref="AA51:AC51"/>
    <mergeCell ref="AD51:AF51"/>
    <mergeCell ref="AG53:AI53"/>
    <mergeCell ref="AJ53:AL53"/>
    <mergeCell ref="AM53:AO53"/>
    <mergeCell ref="R54:T54"/>
    <mergeCell ref="U54:W54"/>
    <mergeCell ref="X54:Z54"/>
    <mergeCell ref="AA54:AC54"/>
    <mergeCell ref="AD54:AF54"/>
    <mergeCell ref="AG54:AI54"/>
    <mergeCell ref="AJ54:AL54"/>
    <mergeCell ref="AM54:AO54"/>
    <mergeCell ref="R53:T53"/>
    <mergeCell ref="U53:W53"/>
    <mergeCell ref="X53:Z53"/>
    <mergeCell ref="AA53:AC53"/>
    <mergeCell ref="AD53:AF53"/>
    <mergeCell ref="AG55:AI55"/>
    <mergeCell ref="AJ55:AL55"/>
    <mergeCell ref="AM55:AO55"/>
    <mergeCell ref="R56:T56"/>
    <mergeCell ref="U56:W56"/>
    <mergeCell ref="X56:Z56"/>
    <mergeCell ref="AA56:AC56"/>
    <mergeCell ref="AD56:AF56"/>
    <mergeCell ref="AG56:AI56"/>
    <mergeCell ref="AJ56:AL56"/>
    <mergeCell ref="AM56:AO56"/>
    <mergeCell ref="R55:T55"/>
    <mergeCell ref="U55:W55"/>
    <mergeCell ref="X55:Z55"/>
    <mergeCell ref="AA55:AC55"/>
    <mergeCell ref="AD55:AF55"/>
    <mergeCell ref="AG57:AI57"/>
    <mergeCell ref="AJ57:AL57"/>
    <mergeCell ref="AM57:AO57"/>
    <mergeCell ref="R58:T58"/>
    <mergeCell ref="U58:W58"/>
    <mergeCell ref="X58:Z58"/>
    <mergeCell ref="AA58:AC58"/>
    <mergeCell ref="AD58:AF58"/>
    <mergeCell ref="AG58:AI58"/>
    <mergeCell ref="AJ58:AL58"/>
    <mergeCell ref="AM58:AO58"/>
    <mergeCell ref="R57:T57"/>
    <mergeCell ref="U57:W57"/>
    <mergeCell ref="X57:Z57"/>
    <mergeCell ref="AA57:AC57"/>
    <mergeCell ref="AD57:AF57"/>
    <mergeCell ref="AG59:AI59"/>
    <mergeCell ref="AJ59:AL59"/>
    <mergeCell ref="AM59:AO59"/>
    <mergeCell ref="R60:T60"/>
    <mergeCell ref="U60:W60"/>
    <mergeCell ref="X60:Z60"/>
    <mergeCell ref="AA60:AC60"/>
    <mergeCell ref="AD60:AF60"/>
    <mergeCell ref="AG60:AI60"/>
    <mergeCell ref="AJ60:AL60"/>
    <mergeCell ref="AM60:AO60"/>
    <mergeCell ref="R59:T59"/>
    <mergeCell ref="U59:W59"/>
    <mergeCell ref="X59:Z59"/>
    <mergeCell ref="AA59:AC59"/>
    <mergeCell ref="AD59:AF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Général</vt:lpstr>
      <vt:lpstr>1SH</vt:lpstr>
      <vt:lpstr>2SH</vt:lpstr>
      <vt:lpstr>4SH</vt:lpstr>
      <vt:lpstr>1SF</vt:lpstr>
      <vt:lpstr>2SF</vt:lpstr>
      <vt:lpstr>4SF</vt:lpstr>
      <vt:lpstr>2SMixte</vt:lpstr>
      <vt:lpstr>4JH16-18</vt:lpstr>
      <vt:lpstr>4JF16-18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</dc:creator>
  <cp:lastModifiedBy>admin</cp:lastModifiedBy>
  <dcterms:created xsi:type="dcterms:W3CDTF">2019-02-03T21:13:01Z</dcterms:created>
  <dcterms:modified xsi:type="dcterms:W3CDTF">2019-03-06T17:37:53Z</dcterms:modified>
</cp:coreProperties>
</file>